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A0F"/>
  <workbookPr/>
  <bookViews>
    <workbookView xWindow="120" yWindow="120" windowWidth="11655" windowHeight="6285" activeTab="0"/>
  </bookViews>
  <sheets>
    <sheet name="Income Stt" sheetId="1" r:id="rId1"/>
    <sheet name="Balance Sheet" sheetId="2" r:id="rId2"/>
    <sheet name="Cash Flow Stt" sheetId="3" r:id="rId3"/>
    <sheet name="Changes in Equity" sheetId="4" r:id="rId4"/>
  </sheets>
  <definedNames>
    <definedName name="_xlnm.Print_Area" localSheetId="1">'Balance Sheet'!$A$1:$I$49</definedName>
    <definedName name="_xlnm.Print_Area" localSheetId="2">'Cash Flow Stt'!$A$1:$G$57</definedName>
    <definedName name="_xlnm.Print_Area" localSheetId="3">'Changes in Equity'!$A$1:$I$60</definedName>
    <definedName name="_xlnm.Print_Area" localSheetId="0">'Income Stt'!$A$1:$K$57</definedName>
  </definedNames>
  <calcPr fullCalcOnLoad="1"/>
</workbook>
</file>

<file path=xl/sharedStrings.xml><?xml version="1.0" encoding="utf-8"?>
<sst xmlns="http://schemas.openxmlformats.org/spreadsheetml/2006/main" count="168" uniqueCount="134">
  <si>
    <t>(Incorporated in Malaysia)</t>
  </si>
  <si>
    <t>UNAUDITED CONSOLIDATED RESULTS</t>
  </si>
  <si>
    <t>Revenue</t>
  </si>
  <si>
    <t>RM'000</t>
  </si>
  <si>
    <t>Finance cost</t>
  </si>
  <si>
    <t>AS AT END OF CURRENT QUARTER</t>
  </si>
  <si>
    <t>AS AT PRECEDING FINANCIAL YEAR END</t>
  </si>
  <si>
    <t>Property, Plant and Equipment</t>
  </si>
  <si>
    <t>Investments in Associate Companies</t>
  </si>
  <si>
    <t>Investments</t>
  </si>
  <si>
    <t>Intangible Assets</t>
  </si>
  <si>
    <t>Current Assets</t>
  </si>
  <si>
    <t>Inventories</t>
  </si>
  <si>
    <t>Trade Receivables</t>
  </si>
  <si>
    <t>Short Term Investments</t>
  </si>
  <si>
    <t>Cash</t>
  </si>
  <si>
    <t>Current Liabilities</t>
  </si>
  <si>
    <t>Trade Payables</t>
  </si>
  <si>
    <t>Other Payables</t>
  </si>
  <si>
    <t>Short Term Borrowings</t>
  </si>
  <si>
    <t>Net Current Assets</t>
  </si>
  <si>
    <t>Shareholders' Funds</t>
  </si>
  <si>
    <t>Share Capital</t>
  </si>
  <si>
    <t>Reserves</t>
  </si>
  <si>
    <t>Share Premium</t>
  </si>
  <si>
    <t>Retained Profits</t>
  </si>
  <si>
    <t>Minority Interests</t>
  </si>
  <si>
    <t>Long Term Borrowings — Leasing &amp; HP</t>
  </si>
  <si>
    <t>Deferred Taxation</t>
  </si>
  <si>
    <t>CASH FLOW FROM OPERATING ACTIVITIES</t>
  </si>
  <si>
    <t>Operating profit before taxation</t>
  </si>
  <si>
    <t>Adjustments for non-cash flow:</t>
  </si>
  <si>
    <t>Non-cash items</t>
  </si>
  <si>
    <t>Non-operating items</t>
  </si>
  <si>
    <t>Operating profit before working capital changes</t>
  </si>
  <si>
    <t>Net change in current assets</t>
  </si>
  <si>
    <t>Net change in current liabilities</t>
  </si>
  <si>
    <t>CASH FLOW FROM INVESTING ACTIVITIES</t>
  </si>
  <si>
    <t>Equity Investments</t>
  </si>
  <si>
    <t>Other Investments</t>
  </si>
  <si>
    <t>Net cash generated from operating activities</t>
  </si>
  <si>
    <t>CASH FLOW FROM FINANCING ACTIVITIES</t>
  </si>
  <si>
    <t>Transactions with owners as owners</t>
  </si>
  <si>
    <t>Net cash generated from financing activities</t>
  </si>
  <si>
    <t>Cash and cash equivalents b/f</t>
  </si>
  <si>
    <t>Cash and cash equivalents c/f</t>
  </si>
  <si>
    <t xml:space="preserve">CONDENSED CONSOLIDATED BALANCE SHEET </t>
  </si>
  <si>
    <t>CONDENSED CONSOLIDATED STATEMENT OF CHANGES IN EQUITY</t>
  </si>
  <si>
    <t>SHARE CAPITAL</t>
  </si>
  <si>
    <t>SHARE PREMIUM</t>
  </si>
  <si>
    <t>RETAINED PROFITS</t>
  </si>
  <si>
    <t>TOTAL</t>
  </si>
  <si>
    <t>30 · 06 · 2002</t>
  </si>
  <si>
    <t>Balance as at 01 · 07 · 2002</t>
  </si>
  <si>
    <r>
      <t xml:space="preserve">PADINI HOLDINGS BERHAD </t>
    </r>
    <r>
      <rPr>
        <b/>
        <sz val="9"/>
        <rFont val="Times New Roman"/>
        <family val="1"/>
      </rPr>
      <t>(Company No.: 50202-A)</t>
    </r>
  </si>
  <si>
    <t>INDIVIDUAL QUARTER</t>
  </si>
  <si>
    <t>CUMULATIVE QUARTER</t>
  </si>
  <si>
    <t>CURRENT YEAR</t>
  </si>
  <si>
    <t>PRECEDING YEAR</t>
  </si>
  <si>
    <t>QUARTER</t>
  </si>
  <si>
    <t xml:space="preserve">CORRESPONDING </t>
  </si>
  <si>
    <t>TO DATE</t>
  </si>
  <si>
    <t>CORRESPONDING</t>
  </si>
  <si>
    <t>PERIOD</t>
  </si>
  <si>
    <t>1.</t>
  </si>
  <si>
    <t>a)</t>
  </si>
  <si>
    <t>b)</t>
  </si>
  <si>
    <t>Investment Income</t>
  </si>
  <si>
    <t>c)</t>
  </si>
  <si>
    <t xml:space="preserve">Other income </t>
  </si>
  <si>
    <t>2.</t>
  </si>
  <si>
    <t>Depreciation and amortisation</t>
  </si>
  <si>
    <t>d)</t>
  </si>
  <si>
    <t>Exceptional items</t>
  </si>
  <si>
    <t>e)</t>
  </si>
  <si>
    <t>f)</t>
  </si>
  <si>
    <t>g)</t>
  </si>
  <si>
    <t>h)</t>
  </si>
  <si>
    <t>Income Tax</t>
  </si>
  <si>
    <t>j)</t>
  </si>
  <si>
    <t>Pre-acquisition profit, if applicable</t>
  </si>
  <si>
    <t>k)</t>
  </si>
  <si>
    <t>l)</t>
  </si>
  <si>
    <t>m)</t>
  </si>
  <si>
    <t>Net profits attributable to members of the company</t>
  </si>
  <si>
    <t>3.</t>
  </si>
  <si>
    <t xml:space="preserve">Note : </t>
  </si>
  <si>
    <t>Profit before income tax, minority interests and extraordinary items.</t>
  </si>
  <si>
    <t>i)</t>
  </si>
  <si>
    <t>(i)</t>
  </si>
  <si>
    <t>(ii)</t>
  </si>
  <si>
    <t>Less minority interests</t>
  </si>
  <si>
    <t>Profit after income tax before deducting minority interests</t>
  </si>
  <si>
    <t>Net profit from ordinary activities attributable to members of the company</t>
  </si>
  <si>
    <t xml:space="preserve">(i) </t>
  </si>
  <si>
    <t>(iii)</t>
  </si>
  <si>
    <t>Extraordinary items</t>
  </si>
  <si>
    <t>Extraordinary items attributable to members of the company</t>
  </si>
  <si>
    <t>Profit before income tax, minority interests, associated companies' profit and extraordinary items.</t>
  </si>
  <si>
    <t>Earnings per share based on 2(m) above after deducting any provision for preference dividends, if any:-</t>
  </si>
  <si>
    <t>Profit from Operations before finance cost, depreciation and amortisation, exceptional items, income tax, minority interests and extraordinary items.</t>
  </si>
  <si>
    <t>N/A</t>
  </si>
  <si>
    <t>(i)  Basic (in sen)</t>
  </si>
  <si>
    <t>(ii) Fully diluted (in sen)</t>
  </si>
  <si>
    <t>The basic earnings per share amount for the preceding year quarter have been adjusted to account for the increase in share capital completed in the third quarter of the previous financial year.</t>
  </si>
  <si>
    <t>NA — Not Applicable as the Employee Share Option Scheme was first implemented in the current Financial Year Ending 30 June 2003.</t>
  </si>
  <si>
    <t>FOR THE THIRD QUARTER ENDED 31 MARCH 2003</t>
  </si>
  <si>
    <t>CONDENSED CONSOLIDATED INCOME STATEMENT — THIRD QUARTER</t>
  </si>
  <si>
    <t>31 · 03 · 2003</t>
  </si>
  <si>
    <t>31 · 03 · 2002</t>
  </si>
  <si>
    <t>REVALUATION RESERVE</t>
  </si>
  <si>
    <t>Dividend</t>
  </si>
  <si>
    <t>Balance as at 31 · 03 · 2003</t>
  </si>
  <si>
    <t xml:space="preserve">Date : 29 · 05 · 2003 </t>
  </si>
  <si>
    <t>Share of profits / (losses) of associated companies</t>
  </si>
  <si>
    <t>Other Receivables, deposits, prepayments</t>
  </si>
  <si>
    <t>Tax Asset</t>
  </si>
  <si>
    <t>Tax Liability</t>
  </si>
  <si>
    <t>FOR THE CUMULATIVE QUARTER ENDED 31 MARCH 2003</t>
  </si>
  <si>
    <t>There are no comparatives as this is the first financial year in which the Condensed Consolidated Cash Flow Statement is prepared.</t>
  </si>
  <si>
    <t>The Condensed Consolidated Cash Flow Statement should be read in conjunction with the Annual Financial Report for the year ended 30 June 2002.</t>
  </si>
  <si>
    <t>Note :</t>
  </si>
  <si>
    <t>There are no comparatives as this is the first financial year in which the Condensed Consolidated Statement  of Changes in Equity is prepared.</t>
  </si>
  <si>
    <t>The Condensed Consolidated Changes in Equity Statement should be read in conjunction with the Annual Financial Report for the year ended 30 June 2002.</t>
  </si>
  <si>
    <t xml:space="preserve">  — As previously reported</t>
  </si>
  <si>
    <t xml:space="preserve">  — Prior Year Adjustment on Change in Accounting Policy</t>
  </si>
  <si>
    <t xml:space="preserve">  — As Restated</t>
  </si>
  <si>
    <t xml:space="preserve">  — Profit for the Period</t>
  </si>
  <si>
    <t>(AS RESTATED)</t>
  </si>
  <si>
    <t>Net Tangible Assets per share (RM)</t>
  </si>
  <si>
    <t>CONDENSED CONSOLIDATED CASH FLOW STATEMENT FOR THE 9 MONTHS PERIOD ENDED 31 MARCH 2003</t>
  </si>
  <si>
    <t>Changes in borrowings</t>
  </si>
  <si>
    <t>Net cash used in investing activities</t>
  </si>
  <si>
    <t>Net increase in cash and cash equivalents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</si>
</sst>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7">
    <font>
      <sz val="10"/>
      <name val="Arial Narrow"/>
      <family val="0"/>
    </font>
    <font>
      <b/>
      <sz val="12"/>
      <name val="Times New Roman"/>
      <family val="1"/>
    </font>
    <font>
      <b/>
      <sz val="10"/>
      <name val="Times New Roman"/>
      <family val="1"/>
    </font>
    <font>
      <b/>
      <sz val="11"/>
      <name val="Times New Roman"/>
      <family val="1"/>
    </font>
    <font>
      <sz val="10"/>
      <name val="Times New Roman"/>
      <family val="1"/>
    </font>
    <font>
      <i/>
      <sz val="10"/>
      <name val="Times New Roman"/>
      <family val="1"/>
    </font>
    <font>
      <b/>
      <sz val="9"/>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3" fillId="2" borderId="0" xfId="0" applyFont="1" applyFill="1" applyAlignment="1">
      <alignment/>
    </xf>
    <xf numFmtId="0" fontId="2" fillId="2" borderId="0" xfId="0" applyFont="1" applyFill="1" applyAlignment="1">
      <alignment/>
    </xf>
    <xf numFmtId="0" fontId="4" fillId="2" borderId="0" xfId="0" applyFont="1" applyFill="1" applyAlignment="1">
      <alignment horizontal="right"/>
    </xf>
    <xf numFmtId="0" fontId="4" fillId="2" borderId="0" xfId="0" applyFont="1" applyFill="1"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165" fontId="4" fillId="2" borderId="0" xfId="15" applyNumberFormat="1" applyFont="1" applyFill="1" applyAlignment="1">
      <alignment/>
    </xf>
    <xf numFmtId="0" fontId="2" fillId="2" borderId="0" xfId="0" applyFont="1" applyFill="1" applyAlignment="1">
      <alignment horizontal="right" wrapText="1"/>
    </xf>
    <xf numFmtId="0" fontId="2" fillId="2" borderId="0" xfId="0" applyFont="1" applyFill="1" applyAlignment="1">
      <alignment horizontal="right"/>
    </xf>
    <xf numFmtId="0" fontId="4" fillId="2" borderId="0" xfId="0" applyFont="1" applyFill="1" applyAlignment="1" quotePrefix="1">
      <alignment/>
    </xf>
    <xf numFmtId="0" fontId="4" fillId="2" borderId="0" xfId="0" applyFont="1" applyFill="1" applyAlignment="1">
      <alignment vertical="center"/>
    </xf>
    <xf numFmtId="165" fontId="4" fillId="2" borderId="0" xfId="15" applyNumberFormat="1" applyFont="1" applyFill="1" applyAlignment="1">
      <alignment vertical="center"/>
    </xf>
    <xf numFmtId="165" fontId="2" fillId="2" borderId="0" xfId="15" applyNumberFormat="1" applyFont="1" applyFill="1" applyAlignment="1">
      <alignment vertical="center"/>
    </xf>
    <xf numFmtId="165" fontId="2" fillId="2" borderId="3" xfId="15" applyNumberFormat="1" applyFont="1" applyFill="1" applyBorder="1" applyAlignment="1">
      <alignment vertical="center"/>
    </xf>
    <xf numFmtId="0" fontId="4" fillId="2" borderId="0" xfId="0" applyFont="1" applyFill="1" applyAlignment="1">
      <alignment vertical="top"/>
    </xf>
    <xf numFmtId="0" fontId="4" fillId="2" borderId="0" xfId="0" applyFont="1" applyFill="1" applyBorder="1" applyAlignment="1">
      <alignment horizontal="right"/>
    </xf>
    <xf numFmtId="0" fontId="2" fillId="2" borderId="0" xfId="0" applyFont="1" applyFill="1" applyBorder="1" applyAlignment="1">
      <alignment/>
    </xf>
    <xf numFmtId="0" fontId="4" fillId="2" borderId="0" xfId="0" applyFont="1" applyFill="1" applyBorder="1" applyAlignment="1">
      <alignment/>
    </xf>
    <xf numFmtId="0" fontId="2" fillId="2" borderId="0" xfId="0" applyFont="1" applyFill="1" applyBorder="1" applyAlignment="1">
      <alignment horizontal="center"/>
    </xf>
    <xf numFmtId="165" fontId="4" fillId="2" borderId="0" xfId="15" applyNumberFormat="1" applyFont="1" applyFill="1" applyBorder="1" applyAlignment="1">
      <alignment/>
    </xf>
    <xf numFmtId="165" fontId="4" fillId="2" borderId="4" xfId="15" applyNumberFormat="1" applyFont="1" applyFill="1" applyBorder="1" applyAlignment="1">
      <alignment/>
    </xf>
    <xf numFmtId="0" fontId="4" fillId="2" borderId="4" xfId="0" applyFont="1" applyFill="1" applyBorder="1" applyAlignment="1">
      <alignment/>
    </xf>
    <xf numFmtId="165" fontId="2" fillId="2" borderId="5" xfId="15" applyNumberFormat="1" applyFont="1" applyFill="1" applyBorder="1" applyAlignment="1">
      <alignment/>
    </xf>
    <xf numFmtId="0" fontId="2" fillId="2" borderId="5" xfId="0" applyFont="1" applyFill="1" applyBorder="1" applyAlignment="1">
      <alignment/>
    </xf>
    <xf numFmtId="165" fontId="2" fillId="2" borderId="0" xfId="15" applyNumberFormat="1" applyFont="1" applyFill="1" applyBorder="1" applyAlignment="1">
      <alignment/>
    </xf>
    <xf numFmtId="165" fontId="2" fillId="2" borderId="3" xfId="15" applyNumberFormat="1"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horizontal="right" wrapText="1"/>
    </xf>
    <xf numFmtId="0" fontId="2" fillId="2" borderId="0" xfId="0" applyFont="1" applyFill="1" applyBorder="1" applyAlignment="1">
      <alignment horizontal="right"/>
    </xf>
    <xf numFmtId="0" fontId="5" fillId="2" borderId="0" xfId="0" applyFont="1" applyFill="1" applyAlignment="1">
      <alignment horizontal="left" indent="3"/>
    </xf>
    <xf numFmtId="0" fontId="5" fillId="2" borderId="0" xfId="0" applyFont="1" applyFill="1" applyAlignment="1">
      <alignment/>
    </xf>
    <xf numFmtId="165" fontId="4" fillId="2" borderId="5" xfId="15" applyNumberFormat="1" applyFont="1" applyFill="1" applyBorder="1" applyAlignment="1">
      <alignment/>
    </xf>
    <xf numFmtId="0" fontId="4" fillId="2" borderId="5" xfId="0" applyFont="1" applyFill="1" applyBorder="1" applyAlignment="1">
      <alignment/>
    </xf>
    <xf numFmtId="0" fontId="4" fillId="2" borderId="3" xfId="0" applyFont="1" applyFill="1" applyBorder="1" applyAlignment="1">
      <alignment/>
    </xf>
    <xf numFmtId="0" fontId="4" fillId="2" borderId="0" xfId="0" applyFont="1" applyFill="1" applyAlignment="1">
      <alignment horizontal="left"/>
    </xf>
    <xf numFmtId="43" fontId="4" fillId="2" borderId="0" xfId="15" applyNumberFormat="1" applyFont="1" applyFill="1" applyAlignment="1">
      <alignment/>
    </xf>
    <xf numFmtId="43" fontId="4" fillId="2" borderId="0" xfId="15" applyNumberFormat="1" applyFont="1" applyFill="1" applyBorder="1" applyAlignment="1">
      <alignment/>
    </xf>
    <xf numFmtId="0" fontId="6" fillId="2" borderId="0" xfId="0" applyFont="1" applyFill="1" applyAlignment="1">
      <alignment/>
    </xf>
    <xf numFmtId="0" fontId="1" fillId="2" borderId="0" xfId="0" applyFont="1" applyFill="1" applyAlignment="1">
      <alignment/>
    </xf>
    <xf numFmtId="165" fontId="4" fillId="2" borderId="1" xfId="15" applyNumberFormat="1" applyFont="1" applyFill="1" applyBorder="1" applyAlignment="1">
      <alignment vertical="top"/>
    </xf>
    <xf numFmtId="0" fontId="2" fillId="2" borderId="6" xfId="0" applyFont="1" applyFill="1" applyBorder="1" applyAlignment="1">
      <alignment horizontal="center"/>
    </xf>
    <xf numFmtId="0" fontId="2" fillId="2" borderId="1" xfId="0" applyFont="1" applyFill="1" applyBorder="1" applyAlignment="1">
      <alignment/>
    </xf>
    <xf numFmtId="165" fontId="4" fillId="2" borderId="7" xfId="15" applyNumberFormat="1" applyFont="1" applyFill="1" applyBorder="1" applyAlignment="1">
      <alignment/>
    </xf>
    <xf numFmtId="165" fontId="4" fillId="2" borderId="1" xfId="15" applyNumberFormat="1" applyFont="1" applyFill="1" applyBorder="1" applyAlignment="1">
      <alignment/>
    </xf>
    <xf numFmtId="49" fontId="4" fillId="2" borderId="0" xfId="0" applyNumberFormat="1" applyFont="1" applyFill="1" applyAlignment="1">
      <alignment/>
    </xf>
    <xf numFmtId="0" fontId="4" fillId="2" borderId="0" xfId="0" applyFont="1" applyFill="1" applyAlignment="1" quotePrefix="1">
      <alignment vertical="top"/>
    </xf>
    <xf numFmtId="165" fontId="4" fillId="2" borderId="7" xfId="15" applyNumberFormat="1" applyFont="1" applyFill="1" applyBorder="1" applyAlignment="1">
      <alignment vertical="top"/>
    </xf>
    <xf numFmtId="43" fontId="4" fillId="2" borderId="1" xfId="15" applyNumberFormat="1" applyFont="1" applyFill="1" applyBorder="1" applyAlignment="1">
      <alignment/>
    </xf>
    <xf numFmtId="43" fontId="4" fillId="2" borderId="8" xfId="15" applyNumberFormat="1" applyFont="1" applyFill="1" applyBorder="1" applyAlignment="1">
      <alignment/>
    </xf>
    <xf numFmtId="43" fontId="4" fillId="2" borderId="2" xfId="15" applyNumberFormat="1" applyFont="1" applyFill="1" applyBorder="1" applyAlignment="1">
      <alignment/>
    </xf>
    <xf numFmtId="43" fontId="4" fillId="2" borderId="9" xfId="15" applyNumberFormat="1" applyFont="1" applyFill="1" applyBorder="1" applyAlignment="1">
      <alignment/>
    </xf>
    <xf numFmtId="165" fontId="4" fillId="2" borderId="4" xfId="15" applyNumberFormat="1" applyFont="1" applyFill="1" applyBorder="1" applyAlignment="1">
      <alignment vertical="center"/>
    </xf>
    <xf numFmtId="165" fontId="2" fillId="2" borderId="4" xfId="15" applyNumberFormat="1" applyFont="1" applyFill="1" applyBorder="1" applyAlignment="1">
      <alignment vertical="center"/>
    </xf>
    <xf numFmtId="43" fontId="4" fillId="2" borderId="8" xfId="15" applyNumberFormat="1" applyFont="1" applyFill="1" applyBorder="1" applyAlignment="1">
      <alignment horizontal="right"/>
    </xf>
    <xf numFmtId="0" fontId="2" fillId="2" borderId="0" xfId="0" applyFont="1" applyFill="1" applyAlignment="1">
      <alignment vertical="center"/>
    </xf>
    <xf numFmtId="165" fontId="2" fillId="2" borderId="0" xfId="15" applyNumberFormat="1" applyFont="1" applyFill="1" applyAlignment="1">
      <alignment/>
    </xf>
    <xf numFmtId="165" fontId="4" fillId="2" borderId="0" xfId="15" applyNumberFormat="1" applyFont="1" applyFill="1" applyBorder="1" applyAlignment="1">
      <alignment vertical="center"/>
    </xf>
    <xf numFmtId="0" fontId="2" fillId="2" borderId="0" xfId="0" applyFont="1" applyFill="1" applyBorder="1" applyAlignment="1">
      <alignment vertical="center"/>
    </xf>
    <xf numFmtId="165" fontId="2" fillId="2" borderId="0" xfId="15" applyNumberFormat="1" applyFont="1" applyFill="1" applyBorder="1" applyAlignment="1">
      <alignment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4" fillId="2" borderId="0" xfId="0" applyFont="1" applyFill="1" applyBorder="1" applyAlignment="1">
      <alignment vertical="center"/>
    </xf>
    <xf numFmtId="0" fontId="4" fillId="2" borderId="0" xfId="0" applyFont="1" applyFill="1" applyAlignment="1">
      <alignment horizontal="left"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4" fillId="2" borderId="0" xfId="0" applyFont="1" applyFill="1" applyAlignment="1">
      <alignment horizontal="left" vertical="top"/>
    </xf>
    <xf numFmtId="0" fontId="4" fillId="2" borderId="0" xfId="0" applyFont="1" applyFill="1" applyAlignment="1">
      <alignment horizontal="left" vertical="top" wrapText="1"/>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3" fillId="2" borderId="0" xfId="0" applyFont="1" applyFill="1" applyAlignment="1">
      <alignment horizontal="left" wrapText="1"/>
    </xf>
    <xf numFmtId="0" fontId="2" fillId="2"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7"/>
  <sheetViews>
    <sheetView tabSelected="1" zoomScale="83" zoomScaleNormal="83" workbookViewId="0" topLeftCell="A1">
      <selection activeCell="A1" sqref="A1"/>
    </sheetView>
  </sheetViews>
  <sheetFormatPr defaultColWidth="9.33203125" defaultRowHeight="12.75"/>
  <cols>
    <col min="1" max="1" width="3.66015625" style="4" customWidth="1"/>
    <col min="2" max="2" width="3.33203125" style="4" bestFit="1" customWidth="1"/>
    <col min="3" max="3" width="3.33203125" style="4" customWidth="1"/>
    <col min="4" max="4" width="47.16015625" style="4" customWidth="1"/>
    <col min="5" max="7" width="1.66796875" style="4" customWidth="1"/>
    <col min="8" max="11" width="22.33203125" style="4" customWidth="1"/>
    <col min="12" max="16384" width="9.33203125" style="4" customWidth="1"/>
  </cols>
  <sheetData>
    <row r="1" spans="1:11" s="2" customFormat="1" ht="15.75">
      <c r="A1" s="39" t="s">
        <v>54</v>
      </c>
      <c r="J1" s="3"/>
      <c r="K1" s="3" t="s">
        <v>113</v>
      </c>
    </row>
    <row r="2" s="2" customFormat="1" ht="12.75">
      <c r="A2" s="38" t="s">
        <v>0</v>
      </c>
    </row>
    <row r="3" s="2" customFormat="1" ht="27" customHeight="1">
      <c r="A3" s="1" t="s">
        <v>1</v>
      </c>
    </row>
    <row r="4" s="2" customFormat="1" ht="14.25">
      <c r="A4" s="1" t="s">
        <v>106</v>
      </c>
    </row>
    <row r="6" ht="14.25">
      <c r="A6" s="1" t="s">
        <v>107</v>
      </c>
    </row>
    <row r="8" spans="8:11" ht="16.5" customHeight="1">
      <c r="H8" s="64" t="s">
        <v>55</v>
      </c>
      <c r="I8" s="65"/>
      <c r="J8" s="64" t="s">
        <v>56</v>
      </c>
      <c r="K8" s="65"/>
    </row>
    <row r="9" spans="8:11" ht="12.75">
      <c r="H9" s="41" t="s">
        <v>57</v>
      </c>
      <c r="I9" s="41" t="s">
        <v>58</v>
      </c>
      <c r="J9" s="41" t="s">
        <v>57</v>
      </c>
      <c r="K9" s="41" t="s">
        <v>58</v>
      </c>
    </row>
    <row r="10" spans="8:11" ht="12.75">
      <c r="H10" s="5" t="s">
        <v>59</v>
      </c>
      <c r="I10" s="5" t="s">
        <v>60</v>
      </c>
      <c r="J10" s="5" t="s">
        <v>61</v>
      </c>
      <c r="K10" s="5" t="s">
        <v>62</v>
      </c>
    </row>
    <row r="11" spans="8:11" ht="12.75">
      <c r="H11" s="42"/>
      <c r="I11" s="5" t="s">
        <v>59</v>
      </c>
      <c r="J11" s="42"/>
      <c r="K11" s="5" t="s">
        <v>63</v>
      </c>
    </row>
    <row r="12" spans="8:11" ht="12.75">
      <c r="H12" s="42"/>
      <c r="I12" s="5" t="s">
        <v>128</v>
      </c>
      <c r="J12" s="42"/>
      <c r="K12" s="5" t="s">
        <v>128</v>
      </c>
    </row>
    <row r="13" spans="8:11" ht="12.75">
      <c r="H13" s="5" t="s">
        <v>108</v>
      </c>
      <c r="I13" s="5" t="s">
        <v>109</v>
      </c>
      <c r="J13" s="5" t="str">
        <f>H13</f>
        <v>31 · 03 · 2003</v>
      </c>
      <c r="K13" s="5" t="str">
        <f>I13</f>
        <v>31 · 03 · 2002</v>
      </c>
    </row>
    <row r="14" spans="8:11" ht="12.75">
      <c r="H14" s="6" t="s">
        <v>3</v>
      </c>
      <c r="I14" s="6" t="s">
        <v>3</v>
      </c>
      <c r="J14" s="6" t="s">
        <v>3</v>
      </c>
      <c r="K14" s="6" t="s">
        <v>3</v>
      </c>
    </row>
    <row r="15" spans="1:11" ht="24.75" customHeight="1">
      <c r="A15" s="10" t="s">
        <v>64</v>
      </c>
      <c r="B15" s="4" t="s">
        <v>65</v>
      </c>
      <c r="C15" s="4" t="s">
        <v>2</v>
      </c>
      <c r="H15" s="43">
        <v>49775</v>
      </c>
      <c r="I15" s="43">
        <v>48925</v>
      </c>
      <c r="J15" s="43">
        <f>101484+H15</f>
        <v>151259</v>
      </c>
      <c r="K15" s="44">
        <v>137344</v>
      </c>
    </row>
    <row r="16" spans="8:11" ht="12.75">
      <c r="H16" s="43"/>
      <c r="I16" s="43"/>
      <c r="J16" s="43"/>
      <c r="K16" s="44"/>
    </row>
    <row r="17" spans="2:11" ht="12.75">
      <c r="B17" s="4" t="s">
        <v>66</v>
      </c>
      <c r="C17" s="4" t="s">
        <v>67</v>
      </c>
      <c r="H17" s="43">
        <v>0</v>
      </c>
      <c r="I17" s="43">
        <v>0</v>
      </c>
      <c r="J17" s="43">
        <v>0</v>
      </c>
      <c r="K17" s="44">
        <v>0</v>
      </c>
    </row>
    <row r="18" spans="8:11" ht="12.75">
      <c r="H18" s="43"/>
      <c r="I18" s="43"/>
      <c r="J18" s="43"/>
      <c r="K18" s="44"/>
    </row>
    <row r="19" spans="2:11" ht="12.75">
      <c r="B19" s="45" t="s">
        <v>68</v>
      </c>
      <c r="C19" s="4" t="s">
        <v>69</v>
      </c>
      <c r="H19" s="43">
        <v>170</v>
      </c>
      <c r="I19" s="43">
        <v>122</v>
      </c>
      <c r="J19" s="43">
        <f>247+H19</f>
        <v>417</v>
      </c>
      <c r="K19" s="44">
        <v>393</v>
      </c>
    </row>
    <row r="20" spans="8:11" ht="12.75">
      <c r="H20" s="43"/>
      <c r="I20" s="43"/>
      <c r="J20" s="43"/>
      <c r="K20" s="44"/>
    </row>
    <row r="21" spans="1:11" s="15" customFormat="1" ht="39" customHeight="1">
      <c r="A21" s="46" t="s">
        <v>70</v>
      </c>
      <c r="B21" s="15" t="s">
        <v>65</v>
      </c>
      <c r="C21" s="67" t="s">
        <v>100</v>
      </c>
      <c r="D21" s="67"/>
      <c r="E21" s="67"/>
      <c r="F21" s="67"/>
      <c r="H21" s="47">
        <f>H29-H23-H25-H27</f>
        <v>8909</v>
      </c>
      <c r="I21" s="47">
        <f>I29-I23-I25-I27</f>
        <v>5405</v>
      </c>
      <c r="J21" s="47">
        <f>J29-J23-J25-J27</f>
        <v>25152</v>
      </c>
      <c r="K21" s="40">
        <f>K29-K23-K25-K27</f>
        <v>18043</v>
      </c>
    </row>
    <row r="22" spans="8:11" ht="12.75">
      <c r="H22" s="43"/>
      <c r="I22" s="43"/>
      <c r="J22" s="43"/>
      <c r="K22" s="44"/>
    </row>
    <row r="23" spans="2:11" ht="12.75">
      <c r="B23" s="4" t="s">
        <v>66</v>
      </c>
      <c r="C23" s="4" t="s">
        <v>4</v>
      </c>
      <c r="H23" s="43">
        <v>-156</v>
      </c>
      <c r="I23" s="43">
        <v>-190</v>
      </c>
      <c r="J23" s="43">
        <f>-334+H23</f>
        <v>-490</v>
      </c>
      <c r="K23" s="44">
        <v>-626</v>
      </c>
    </row>
    <row r="24" spans="8:11" ht="12.75">
      <c r="H24" s="43"/>
      <c r="I24" s="43"/>
      <c r="J24" s="43"/>
      <c r="K24" s="44"/>
    </row>
    <row r="25" spans="2:11" ht="12.75">
      <c r="B25" s="4" t="s">
        <v>68</v>
      </c>
      <c r="C25" s="4" t="s">
        <v>71</v>
      </c>
      <c r="H25" s="43">
        <v>-2196</v>
      </c>
      <c r="I25" s="43">
        <v>-1785</v>
      </c>
      <c r="J25" s="43">
        <f>-3375+H25</f>
        <v>-5571</v>
      </c>
      <c r="K25" s="44">
        <v>-4738</v>
      </c>
    </row>
    <row r="26" spans="8:11" ht="12.75">
      <c r="H26" s="43"/>
      <c r="I26" s="43"/>
      <c r="J26" s="43"/>
      <c r="K26" s="44"/>
    </row>
    <row r="27" spans="2:11" ht="12.75">
      <c r="B27" s="4" t="s">
        <v>72</v>
      </c>
      <c r="C27" s="4" t="s">
        <v>73</v>
      </c>
      <c r="H27" s="43">
        <v>0</v>
      </c>
      <c r="I27" s="43">
        <v>0</v>
      </c>
      <c r="J27" s="43">
        <v>0</v>
      </c>
      <c r="K27" s="44">
        <v>0</v>
      </c>
    </row>
    <row r="28" spans="8:11" ht="12.75">
      <c r="H28" s="43"/>
      <c r="I28" s="43"/>
      <c r="J28" s="43"/>
      <c r="K28" s="44"/>
    </row>
    <row r="29" spans="2:11" s="15" customFormat="1" ht="26.25" customHeight="1">
      <c r="B29" s="15" t="s">
        <v>74</v>
      </c>
      <c r="C29" s="67" t="s">
        <v>98</v>
      </c>
      <c r="D29" s="67"/>
      <c r="E29" s="67"/>
      <c r="F29" s="67"/>
      <c r="H29" s="47">
        <v>6557</v>
      </c>
      <c r="I29" s="47">
        <v>3430</v>
      </c>
      <c r="J29" s="47">
        <f>12534+H29</f>
        <v>19091</v>
      </c>
      <c r="K29" s="40">
        <v>12679</v>
      </c>
    </row>
    <row r="30" spans="8:11" ht="12.75">
      <c r="H30" s="43"/>
      <c r="I30" s="43"/>
      <c r="J30" s="43"/>
      <c r="K30" s="44"/>
    </row>
    <row r="31" spans="2:11" ht="12.75">
      <c r="B31" s="4" t="s">
        <v>75</v>
      </c>
      <c r="C31" s="4" t="s">
        <v>114</v>
      </c>
      <c r="H31" s="43">
        <v>-3</v>
      </c>
      <c r="I31" s="43">
        <v>26</v>
      </c>
      <c r="J31" s="43">
        <f>12+H31</f>
        <v>9</v>
      </c>
      <c r="K31" s="44">
        <v>65</v>
      </c>
    </row>
    <row r="32" spans="8:11" ht="12.75">
      <c r="H32" s="43"/>
      <c r="I32" s="43"/>
      <c r="J32" s="43"/>
      <c r="K32" s="44"/>
    </row>
    <row r="33" spans="2:11" s="15" customFormat="1" ht="26.25" customHeight="1">
      <c r="B33" s="15" t="s">
        <v>76</v>
      </c>
      <c r="C33" s="67" t="s">
        <v>87</v>
      </c>
      <c r="D33" s="67"/>
      <c r="E33" s="67"/>
      <c r="F33" s="67"/>
      <c r="H33" s="47">
        <f>H29+H31</f>
        <v>6554</v>
      </c>
      <c r="I33" s="47">
        <f>I29+I31</f>
        <v>3456</v>
      </c>
      <c r="J33" s="47">
        <f>J29+J31</f>
        <v>19100</v>
      </c>
      <c r="K33" s="40">
        <f>K29+K31</f>
        <v>12744</v>
      </c>
    </row>
    <row r="34" spans="8:11" ht="12.75">
      <c r="H34" s="43"/>
      <c r="I34" s="43"/>
      <c r="J34" s="43"/>
      <c r="K34" s="44"/>
    </row>
    <row r="35" spans="2:11" ht="12.75">
      <c r="B35" s="4" t="s">
        <v>77</v>
      </c>
      <c r="C35" s="4" t="s">
        <v>78</v>
      </c>
      <c r="H35" s="43">
        <v>-2181</v>
      </c>
      <c r="I35" s="43">
        <v>-1520</v>
      </c>
      <c r="J35" s="43">
        <f>-4314+H35</f>
        <v>-6495</v>
      </c>
      <c r="K35" s="44">
        <v>-5228</v>
      </c>
    </row>
    <row r="36" spans="8:11" ht="12.75">
      <c r="H36" s="43"/>
      <c r="I36" s="43"/>
      <c r="J36" s="43"/>
      <c r="K36" s="44"/>
    </row>
    <row r="37" spans="2:11" ht="12.75">
      <c r="B37" s="4" t="s">
        <v>88</v>
      </c>
      <c r="C37" s="4" t="s">
        <v>89</v>
      </c>
      <c r="D37" s="4" t="s">
        <v>92</v>
      </c>
      <c r="H37" s="43">
        <f>H33+H35</f>
        <v>4373</v>
      </c>
      <c r="I37" s="43">
        <f>I33+I35</f>
        <v>1936</v>
      </c>
      <c r="J37" s="43">
        <f>J33+J35</f>
        <v>12605</v>
      </c>
      <c r="K37" s="44">
        <f>K33+K35</f>
        <v>7516</v>
      </c>
    </row>
    <row r="38" spans="8:11" ht="12.75">
      <c r="H38" s="43"/>
      <c r="I38" s="43"/>
      <c r="J38" s="43"/>
      <c r="K38" s="44"/>
    </row>
    <row r="39" spans="3:11" ht="12.75">
      <c r="C39" s="4" t="s">
        <v>90</v>
      </c>
      <c r="D39" s="4" t="s">
        <v>91</v>
      </c>
      <c r="H39" s="43">
        <v>-4</v>
      </c>
      <c r="I39" s="43">
        <v>-4</v>
      </c>
      <c r="J39" s="43">
        <f>-16+H39</f>
        <v>-20</v>
      </c>
      <c r="K39" s="44">
        <v>-17</v>
      </c>
    </row>
    <row r="40" spans="8:11" ht="12.75">
      <c r="H40" s="43"/>
      <c r="I40" s="43"/>
      <c r="J40" s="43"/>
      <c r="K40" s="44"/>
    </row>
    <row r="41" spans="2:11" ht="12.75">
      <c r="B41" s="4" t="s">
        <v>79</v>
      </c>
      <c r="C41" s="4" t="s">
        <v>80</v>
      </c>
      <c r="H41" s="43">
        <v>0</v>
      </c>
      <c r="I41" s="43">
        <v>0</v>
      </c>
      <c r="J41" s="43">
        <v>0</v>
      </c>
      <c r="K41" s="44">
        <v>0</v>
      </c>
    </row>
    <row r="42" spans="8:11" ht="12.75">
      <c r="H42" s="43"/>
      <c r="I42" s="43"/>
      <c r="J42" s="43"/>
      <c r="K42" s="44"/>
    </row>
    <row r="43" spans="2:11" s="15" customFormat="1" ht="24.75" customHeight="1">
      <c r="B43" s="15" t="s">
        <v>81</v>
      </c>
      <c r="C43" s="67" t="s">
        <v>93</v>
      </c>
      <c r="D43" s="67"/>
      <c r="E43" s="67"/>
      <c r="F43" s="67"/>
      <c r="H43" s="47">
        <f>H37+H39</f>
        <v>4369</v>
      </c>
      <c r="I43" s="47">
        <f>I37+I39</f>
        <v>1932</v>
      </c>
      <c r="J43" s="47">
        <f>J37+J39</f>
        <v>12585</v>
      </c>
      <c r="K43" s="40">
        <f>K37+K39</f>
        <v>7499</v>
      </c>
    </row>
    <row r="44" spans="8:11" ht="12.75">
      <c r="H44" s="43"/>
      <c r="I44" s="43"/>
      <c r="J44" s="43"/>
      <c r="K44" s="44"/>
    </row>
    <row r="45" spans="2:11" ht="12.75">
      <c r="B45" s="4" t="s">
        <v>82</v>
      </c>
      <c r="C45" s="4" t="s">
        <v>94</v>
      </c>
      <c r="D45" s="4" t="s">
        <v>96</v>
      </c>
      <c r="H45" s="43">
        <v>0</v>
      </c>
      <c r="I45" s="43">
        <v>0</v>
      </c>
      <c r="J45" s="43">
        <v>0</v>
      </c>
      <c r="K45" s="44">
        <v>0</v>
      </c>
    </row>
    <row r="46" spans="3:11" ht="12.75">
      <c r="C46" s="4" t="s">
        <v>90</v>
      </c>
      <c r="D46" s="4" t="s">
        <v>91</v>
      </c>
      <c r="H46" s="43">
        <v>0</v>
      </c>
      <c r="I46" s="43">
        <v>0</v>
      </c>
      <c r="J46" s="43">
        <v>0</v>
      </c>
      <c r="K46" s="44">
        <v>0</v>
      </c>
    </row>
    <row r="47" spans="3:11" s="15" customFormat="1" ht="25.5" customHeight="1">
      <c r="C47" s="15" t="s">
        <v>95</v>
      </c>
      <c r="D47" s="67" t="s">
        <v>97</v>
      </c>
      <c r="E47" s="67"/>
      <c r="F47" s="67"/>
      <c r="H47" s="47">
        <v>0</v>
      </c>
      <c r="I47" s="47">
        <v>0</v>
      </c>
      <c r="J47" s="47">
        <v>0</v>
      </c>
      <c r="K47" s="40">
        <v>0</v>
      </c>
    </row>
    <row r="48" spans="8:11" ht="12.75">
      <c r="H48" s="43"/>
      <c r="I48" s="43"/>
      <c r="J48" s="43"/>
      <c r="K48" s="44"/>
    </row>
    <row r="49" spans="2:11" ht="12.75">
      <c r="B49" s="4" t="s">
        <v>83</v>
      </c>
      <c r="C49" s="4" t="s">
        <v>84</v>
      </c>
      <c r="H49" s="43">
        <f>H43+H45+H46+H47</f>
        <v>4369</v>
      </c>
      <c r="I49" s="43">
        <f>I43+I45+I46+I47</f>
        <v>1932</v>
      </c>
      <c r="J49" s="43">
        <f>J43+J45+J46+J47</f>
        <v>12585</v>
      </c>
      <c r="K49" s="44">
        <f>K43+K45+K46+K47</f>
        <v>7499</v>
      </c>
    </row>
    <row r="50" spans="8:11" ht="12.75">
      <c r="H50" s="43"/>
      <c r="I50" s="43"/>
      <c r="J50" s="43"/>
      <c r="K50" s="44"/>
    </row>
    <row r="51" spans="1:11" s="15" customFormat="1" ht="27" customHeight="1">
      <c r="A51" s="46" t="s">
        <v>85</v>
      </c>
      <c r="B51" s="15" t="s">
        <v>65</v>
      </c>
      <c r="C51" s="67" t="s">
        <v>99</v>
      </c>
      <c r="D51" s="67"/>
      <c r="E51" s="67"/>
      <c r="F51" s="67"/>
      <c r="H51" s="47"/>
      <c r="I51" s="47"/>
      <c r="J51" s="47"/>
      <c r="K51" s="40"/>
    </row>
    <row r="52" spans="4:11" ht="17.25" customHeight="1">
      <c r="D52" s="4" t="s">
        <v>102</v>
      </c>
      <c r="H52" s="48">
        <f>(H49/40000)*100</f>
        <v>10.9225</v>
      </c>
      <c r="I52" s="49">
        <f>(I49/40000)*100</f>
        <v>4.83</v>
      </c>
      <c r="J52" s="48">
        <f>(J49/40000)*100</f>
        <v>31.4625</v>
      </c>
      <c r="K52" s="49">
        <f>(K49/40000)*100</f>
        <v>18.7475</v>
      </c>
    </row>
    <row r="53" spans="4:11" ht="17.25" customHeight="1">
      <c r="D53" s="4" t="s">
        <v>103</v>
      </c>
      <c r="H53" s="48">
        <v>10.92</v>
      </c>
      <c r="I53" s="54" t="s">
        <v>101</v>
      </c>
      <c r="J53" s="48">
        <v>31.32</v>
      </c>
      <c r="K53" s="54" t="s">
        <v>101</v>
      </c>
    </row>
    <row r="54" spans="8:11" ht="12.75">
      <c r="H54" s="50"/>
      <c r="I54" s="51"/>
      <c r="J54" s="50"/>
      <c r="K54" s="50"/>
    </row>
    <row r="56" spans="1:11" ht="26.25" customHeight="1">
      <c r="A56" s="66" t="s">
        <v>86</v>
      </c>
      <c r="B56" s="66"/>
      <c r="C56" s="63" t="s">
        <v>104</v>
      </c>
      <c r="D56" s="63"/>
      <c r="E56" s="63"/>
      <c r="F56" s="63"/>
      <c r="G56" s="63"/>
      <c r="H56" s="63"/>
      <c r="I56" s="63"/>
      <c r="J56" s="63"/>
      <c r="K56" s="63"/>
    </row>
    <row r="57" spans="3:11" ht="12.75">
      <c r="C57" s="63" t="s">
        <v>105</v>
      </c>
      <c r="D57" s="63"/>
      <c r="E57" s="63"/>
      <c r="F57" s="63"/>
      <c r="G57" s="63"/>
      <c r="H57" s="63"/>
      <c r="I57" s="63"/>
      <c r="J57" s="63"/>
      <c r="K57" s="63"/>
    </row>
  </sheetData>
  <mergeCells count="11">
    <mergeCell ref="C51:F51"/>
    <mergeCell ref="C57:K57"/>
    <mergeCell ref="H8:I8"/>
    <mergeCell ref="J8:K8"/>
    <mergeCell ref="A56:B56"/>
    <mergeCell ref="C21:F21"/>
    <mergeCell ref="C29:F29"/>
    <mergeCell ref="C33:F33"/>
    <mergeCell ref="C43:F43"/>
    <mergeCell ref="D47:F47"/>
    <mergeCell ref="C56:K56"/>
  </mergeCells>
  <printOptions horizontalCentered="1"/>
  <pageMargins left="0.25" right="0" top="0.5" bottom="0.5" header="0.25" footer="0"/>
  <pageSetup horizontalDpi="600" verticalDpi="600" orientation="portrait" paperSize="9" scale="80" r:id="rId1"/>
  <headerFooter alignWithMargins="0">
    <oddFooter>&amp;L&amp;"Times New Roman,Bold"&amp;11The Condensed Consolidated Income Statement should be read in conjunction with the Annual Financial Report for the year ended 30 June 2002.</oddFooter>
  </headerFooter>
</worksheet>
</file>

<file path=xl/worksheets/sheet2.xml><?xml version="1.0" encoding="utf-8"?>
<worksheet xmlns="http://schemas.openxmlformats.org/spreadsheetml/2006/main" xmlns:r="http://schemas.openxmlformats.org/officeDocument/2006/relationships">
  <dimension ref="A1:I84"/>
  <sheetViews>
    <sheetView workbookViewId="0" topLeftCell="A1">
      <selection activeCell="A1" sqref="A1"/>
    </sheetView>
  </sheetViews>
  <sheetFormatPr defaultColWidth="9.33203125" defaultRowHeight="12.75"/>
  <cols>
    <col min="1" max="1" width="12" style="4" customWidth="1"/>
    <col min="2" max="2" width="41" style="4" customWidth="1"/>
    <col min="3" max="3" width="6" style="4" customWidth="1"/>
    <col min="4" max="4" width="5.5" style="4" customWidth="1"/>
    <col min="5" max="5" width="20.83203125" style="4" customWidth="1"/>
    <col min="6" max="6" width="5.83203125" style="4" customWidth="1"/>
    <col min="7" max="7" width="5" style="18" customWidth="1"/>
    <col min="8" max="8" width="17.66015625" style="4" customWidth="1"/>
    <col min="9" max="9" width="5.83203125" style="4" customWidth="1"/>
    <col min="10" max="10" width="17.66015625" style="4" customWidth="1"/>
    <col min="11" max="16384" width="9.33203125" style="4" customWidth="1"/>
  </cols>
  <sheetData>
    <row r="1" spans="1:9" s="2" customFormat="1" ht="15.75">
      <c r="A1" s="39" t="s">
        <v>54</v>
      </c>
      <c r="E1" s="3"/>
      <c r="F1" s="3"/>
      <c r="G1" s="16"/>
      <c r="I1" s="3" t="str">
        <f>'Income Stt'!K1</f>
        <v>Date : 29 · 05 · 2003 </v>
      </c>
    </row>
    <row r="2" spans="1:7" s="2" customFormat="1" ht="12.75">
      <c r="A2" s="38" t="s">
        <v>0</v>
      </c>
      <c r="G2" s="17"/>
    </row>
    <row r="3" spans="1:7" s="2" customFormat="1" ht="27" customHeight="1">
      <c r="A3" s="1" t="s">
        <v>1</v>
      </c>
      <c r="G3" s="17"/>
    </row>
    <row r="4" spans="1:7" s="2" customFormat="1" ht="14.25">
      <c r="A4" s="1" t="str">
        <f>'Income Stt'!A4</f>
        <v>FOR THE THIRD QUARTER ENDED 31 MARCH 2003</v>
      </c>
      <c r="G4" s="17"/>
    </row>
    <row r="6" ht="14.25">
      <c r="A6" s="1" t="s">
        <v>46</v>
      </c>
    </row>
    <row r="7" ht="12.75">
      <c r="A7" s="2"/>
    </row>
    <row r="8" spans="5:9" ht="28.5" customHeight="1">
      <c r="E8" s="69" t="s">
        <v>5</v>
      </c>
      <c r="F8" s="69"/>
      <c r="G8" s="28"/>
      <c r="H8" s="69" t="s">
        <v>6</v>
      </c>
      <c r="I8" s="69"/>
    </row>
    <row r="9" spans="5:9" ht="12.75">
      <c r="E9" s="69"/>
      <c r="F9" s="69"/>
      <c r="G9" s="28"/>
      <c r="H9" s="68" t="s">
        <v>128</v>
      </c>
      <c r="I9" s="68"/>
    </row>
    <row r="10" spans="4:9" ht="12.75">
      <c r="D10" s="18"/>
      <c r="E10" s="68" t="s">
        <v>108</v>
      </c>
      <c r="F10" s="68"/>
      <c r="G10" s="29"/>
      <c r="H10" s="68" t="s">
        <v>52</v>
      </c>
      <c r="I10" s="68"/>
    </row>
    <row r="11" spans="5:9" ht="12.75">
      <c r="E11" s="68" t="s">
        <v>3</v>
      </c>
      <c r="F11" s="68"/>
      <c r="G11" s="29"/>
      <c r="H11" s="68" t="s">
        <v>3</v>
      </c>
      <c r="I11" s="68"/>
    </row>
    <row r="12" spans="5:8" ht="12.75">
      <c r="E12" s="29"/>
      <c r="F12" s="29"/>
      <c r="G12" s="29"/>
      <c r="H12" s="19"/>
    </row>
    <row r="13" spans="1:8" ht="12.75">
      <c r="A13" s="4" t="s">
        <v>7</v>
      </c>
      <c r="E13" s="20">
        <v>26747</v>
      </c>
      <c r="F13" s="20"/>
      <c r="G13" s="20"/>
      <c r="H13" s="20">
        <v>28941</v>
      </c>
    </row>
    <row r="14" spans="1:8" ht="12.75">
      <c r="A14" s="4" t="s">
        <v>8</v>
      </c>
      <c r="E14" s="20">
        <v>585</v>
      </c>
      <c r="F14" s="20"/>
      <c r="G14" s="20"/>
      <c r="H14" s="20">
        <v>582</v>
      </c>
    </row>
    <row r="15" spans="1:8" ht="12.75">
      <c r="A15" s="4" t="s">
        <v>9</v>
      </c>
      <c r="E15" s="20">
        <v>214</v>
      </c>
      <c r="F15" s="20"/>
      <c r="G15" s="20"/>
      <c r="H15" s="20">
        <v>214</v>
      </c>
    </row>
    <row r="16" spans="1:8" ht="12.75">
      <c r="A16" s="4" t="s">
        <v>10</v>
      </c>
      <c r="E16" s="20">
        <v>161</v>
      </c>
      <c r="F16" s="20"/>
      <c r="G16" s="20"/>
      <c r="H16" s="20">
        <v>152</v>
      </c>
    </row>
    <row r="17" spans="5:8" ht="12.75">
      <c r="E17" s="20"/>
      <c r="F17" s="20"/>
      <c r="G17" s="20"/>
      <c r="H17" s="20"/>
    </row>
    <row r="18" spans="1:8" ht="28.5" customHeight="1">
      <c r="A18" s="4" t="s">
        <v>11</v>
      </c>
      <c r="E18" s="20"/>
      <c r="F18" s="20"/>
      <c r="G18" s="20"/>
      <c r="H18" s="20"/>
    </row>
    <row r="19" spans="1:8" ht="12.75">
      <c r="A19" s="30" t="s">
        <v>12</v>
      </c>
      <c r="B19" s="31"/>
      <c r="E19" s="20">
        <v>38942</v>
      </c>
      <c r="F19" s="20"/>
      <c r="G19" s="20"/>
      <c r="H19" s="20">
        <v>31966</v>
      </c>
    </row>
    <row r="20" spans="1:8" ht="12.75">
      <c r="A20" s="30" t="s">
        <v>13</v>
      </c>
      <c r="B20" s="31"/>
      <c r="E20" s="20">
        <v>10074</v>
      </c>
      <c r="F20" s="20"/>
      <c r="G20" s="20"/>
      <c r="H20" s="20">
        <v>12003</v>
      </c>
    </row>
    <row r="21" spans="1:8" ht="12.75">
      <c r="A21" s="30" t="s">
        <v>115</v>
      </c>
      <c r="B21" s="31"/>
      <c r="E21" s="20">
        <v>11850</v>
      </c>
      <c r="F21" s="20"/>
      <c r="G21" s="20"/>
      <c r="H21" s="20">
        <v>6165</v>
      </c>
    </row>
    <row r="22" spans="1:8" ht="12.75">
      <c r="A22" s="30" t="s">
        <v>14</v>
      </c>
      <c r="B22" s="31"/>
      <c r="E22" s="20">
        <v>0</v>
      </c>
      <c r="F22" s="20"/>
      <c r="G22" s="20"/>
      <c r="H22" s="20">
        <v>0</v>
      </c>
    </row>
    <row r="23" spans="1:8" ht="12.75">
      <c r="A23" s="30" t="s">
        <v>116</v>
      </c>
      <c r="B23" s="31"/>
      <c r="E23" s="20">
        <v>1707</v>
      </c>
      <c r="F23" s="20"/>
      <c r="G23" s="20"/>
      <c r="H23" s="20">
        <v>1757</v>
      </c>
    </row>
    <row r="24" spans="1:8" ht="12.75">
      <c r="A24" s="30" t="s">
        <v>15</v>
      </c>
      <c r="B24" s="31"/>
      <c r="E24" s="20">
        <v>24426</v>
      </c>
      <c r="F24" s="20"/>
      <c r="G24" s="20"/>
      <c r="H24" s="20">
        <v>13723</v>
      </c>
    </row>
    <row r="25" spans="5:9" ht="12.75">
      <c r="E25" s="32">
        <f>SUM(E18:E24)</f>
        <v>86999</v>
      </c>
      <c r="F25" s="32"/>
      <c r="G25" s="20"/>
      <c r="H25" s="32">
        <f>SUM(H18:H24)</f>
        <v>65614</v>
      </c>
      <c r="I25" s="33"/>
    </row>
    <row r="26" spans="5:8" ht="12.75">
      <c r="E26" s="20"/>
      <c r="F26" s="20"/>
      <c r="G26" s="20"/>
      <c r="H26" s="20"/>
    </row>
    <row r="27" spans="1:8" ht="28.5" customHeight="1">
      <c r="A27" s="4" t="s">
        <v>16</v>
      </c>
      <c r="E27" s="20"/>
      <c r="F27" s="20"/>
      <c r="G27" s="20"/>
      <c r="H27" s="20"/>
    </row>
    <row r="28" spans="1:8" ht="12.75">
      <c r="A28" s="30" t="s">
        <v>17</v>
      </c>
      <c r="E28" s="20">
        <v>19662</v>
      </c>
      <c r="F28" s="20"/>
      <c r="G28" s="20"/>
      <c r="H28" s="20">
        <v>8540</v>
      </c>
    </row>
    <row r="29" spans="1:8" ht="12.75">
      <c r="A29" s="30" t="s">
        <v>18</v>
      </c>
      <c r="E29" s="20">
        <v>757</v>
      </c>
      <c r="F29" s="20"/>
      <c r="G29" s="20"/>
      <c r="H29" s="20">
        <v>1665</v>
      </c>
    </row>
    <row r="30" spans="1:8" ht="12.75">
      <c r="A30" s="30" t="s">
        <v>19</v>
      </c>
      <c r="E30" s="20">
        <v>3390</v>
      </c>
      <c r="F30" s="20"/>
      <c r="G30" s="20"/>
      <c r="H30" s="20">
        <v>7355</v>
      </c>
    </row>
    <row r="31" spans="1:8" ht="12.75">
      <c r="A31" s="30" t="s">
        <v>117</v>
      </c>
      <c r="E31" s="20">
        <v>3783</v>
      </c>
      <c r="F31" s="20"/>
      <c r="G31" s="20"/>
      <c r="H31" s="20">
        <v>2135</v>
      </c>
    </row>
    <row r="32" spans="5:9" ht="12.75">
      <c r="E32" s="32">
        <f>SUM(E27:E31)</f>
        <v>27592</v>
      </c>
      <c r="F32" s="32"/>
      <c r="G32" s="20"/>
      <c r="H32" s="32">
        <f>SUM(H27:H31)</f>
        <v>19695</v>
      </c>
      <c r="I32" s="33"/>
    </row>
    <row r="33" spans="5:8" ht="7.5" customHeight="1">
      <c r="E33" s="20"/>
      <c r="F33" s="20"/>
      <c r="G33" s="20"/>
      <c r="H33" s="20"/>
    </row>
    <row r="34" spans="1:8" ht="12.75">
      <c r="A34" s="4" t="s">
        <v>20</v>
      </c>
      <c r="E34" s="20">
        <f>E25-E32</f>
        <v>59407</v>
      </c>
      <c r="F34" s="20"/>
      <c r="G34" s="20"/>
      <c r="H34" s="20">
        <f>H25-H32</f>
        <v>45919</v>
      </c>
    </row>
    <row r="35" spans="5:8" ht="6.75" customHeight="1">
      <c r="E35" s="20"/>
      <c r="F35" s="20"/>
      <c r="G35" s="20"/>
      <c r="H35" s="20"/>
    </row>
    <row r="36" spans="5:9" ht="13.5" thickBot="1">
      <c r="E36" s="26">
        <f>SUM(E13:E16)+E34</f>
        <v>87114</v>
      </c>
      <c r="F36" s="26"/>
      <c r="G36" s="25"/>
      <c r="H36" s="26">
        <f>SUM(H13:H16)+H34</f>
        <v>75808</v>
      </c>
      <c r="I36" s="34"/>
    </row>
    <row r="37" spans="5:8" ht="28.5" customHeight="1" thickTop="1">
      <c r="E37" s="20"/>
      <c r="F37" s="20"/>
      <c r="G37" s="20"/>
      <c r="H37" s="20"/>
    </row>
    <row r="38" spans="1:8" ht="12.75">
      <c r="A38" s="2" t="s">
        <v>21</v>
      </c>
      <c r="E38" s="20"/>
      <c r="F38" s="20"/>
      <c r="G38" s="20"/>
      <c r="H38" s="20"/>
    </row>
    <row r="39" spans="1:8" ht="12.75">
      <c r="A39" s="35" t="s">
        <v>22</v>
      </c>
      <c r="E39" s="20">
        <v>40000</v>
      </c>
      <c r="F39" s="20"/>
      <c r="G39" s="20"/>
      <c r="H39" s="20">
        <v>40000</v>
      </c>
    </row>
    <row r="40" spans="1:8" ht="12.75">
      <c r="A40" s="35" t="s">
        <v>23</v>
      </c>
      <c r="E40" s="20"/>
      <c r="F40" s="20"/>
      <c r="G40" s="20"/>
      <c r="H40" s="20"/>
    </row>
    <row r="41" spans="1:8" ht="12.75">
      <c r="A41" s="30" t="s">
        <v>24</v>
      </c>
      <c r="E41" s="20">
        <v>0</v>
      </c>
      <c r="F41" s="20"/>
      <c r="G41" s="20"/>
      <c r="H41" s="20">
        <v>0</v>
      </c>
    </row>
    <row r="42" spans="1:8" ht="12.75">
      <c r="A42" s="30" t="s">
        <v>25</v>
      </c>
      <c r="E42" s="20">
        <v>46139</v>
      </c>
      <c r="F42" s="20"/>
      <c r="G42" s="20"/>
      <c r="H42" s="20">
        <v>34991</v>
      </c>
    </row>
    <row r="43" spans="1:8" ht="12.75">
      <c r="A43" s="4" t="s">
        <v>26</v>
      </c>
      <c r="E43" s="20">
        <v>231</v>
      </c>
      <c r="F43" s="20"/>
      <c r="G43" s="20"/>
      <c r="H43" s="20">
        <v>211</v>
      </c>
    </row>
    <row r="44" spans="1:8" ht="12.75">
      <c r="A44" s="4" t="s">
        <v>27</v>
      </c>
      <c r="E44" s="20">
        <v>97</v>
      </c>
      <c r="F44" s="20"/>
      <c r="G44" s="20"/>
      <c r="H44" s="20">
        <v>181</v>
      </c>
    </row>
    <row r="45" spans="1:8" ht="12.75">
      <c r="A45" s="4" t="s">
        <v>28</v>
      </c>
      <c r="E45" s="20">
        <v>647</v>
      </c>
      <c r="F45" s="20"/>
      <c r="G45" s="20"/>
      <c r="H45" s="20">
        <v>425</v>
      </c>
    </row>
    <row r="46" spans="5:8" ht="12.75">
      <c r="E46" s="20"/>
      <c r="F46" s="20"/>
      <c r="G46" s="20"/>
      <c r="H46" s="20"/>
    </row>
    <row r="47" spans="5:9" ht="13.5" thickBot="1">
      <c r="E47" s="26">
        <f>SUM(E39:E45)</f>
        <v>87114</v>
      </c>
      <c r="F47" s="26"/>
      <c r="G47" s="25"/>
      <c r="H47" s="26">
        <f>SUM(H39:H45)</f>
        <v>75808</v>
      </c>
      <c r="I47" s="34"/>
    </row>
    <row r="48" spans="5:8" ht="13.5" thickTop="1">
      <c r="E48" s="20"/>
      <c r="F48" s="20"/>
      <c r="G48" s="20"/>
      <c r="H48" s="20"/>
    </row>
    <row r="49" spans="1:8" ht="12.75">
      <c r="A49" s="4" t="s">
        <v>129</v>
      </c>
      <c r="E49" s="36">
        <f>(E39+E41+E42-E16)/E39</f>
        <v>2.14945</v>
      </c>
      <c r="F49" s="36"/>
      <c r="G49" s="37"/>
      <c r="H49" s="36">
        <f>(H39+H41+H42-H16)/H39</f>
        <v>1.870975</v>
      </c>
    </row>
    <row r="50" spans="5:8" ht="28.5" customHeight="1">
      <c r="E50" s="7"/>
      <c r="F50" s="7"/>
      <c r="G50" s="20"/>
      <c r="H50" s="7"/>
    </row>
    <row r="51" spans="5:8" ht="28.5" customHeight="1">
      <c r="E51" s="7">
        <f>E47-E36</f>
        <v>0</v>
      </c>
      <c r="F51" s="7"/>
      <c r="G51" s="20"/>
      <c r="H51" s="7"/>
    </row>
    <row r="52" spans="5:8" ht="28.5" customHeight="1">
      <c r="E52" s="7"/>
      <c r="F52" s="7"/>
      <c r="G52" s="20"/>
      <c r="H52" s="7"/>
    </row>
    <row r="53" spans="5:8" ht="28.5" customHeight="1">
      <c r="E53" s="7"/>
      <c r="F53" s="7"/>
      <c r="G53" s="20"/>
      <c r="H53" s="7"/>
    </row>
    <row r="54" spans="5:8" ht="28.5" customHeight="1">
      <c r="E54" s="7"/>
      <c r="F54" s="7"/>
      <c r="G54" s="20"/>
      <c r="H54" s="7"/>
    </row>
    <row r="55" spans="5:8" ht="28.5" customHeight="1">
      <c r="E55" s="7"/>
      <c r="F55" s="7"/>
      <c r="G55" s="20"/>
      <c r="H55" s="7"/>
    </row>
    <row r="56" spans="5:8" ht="28.5" customHeight="1">
      <c r="E56" s="7"/>
      <c r="F56" s="7"/>
      <c r="G56" s="20"/>
      <c r="H56" s="7"/>
    </row>
    <row r="57" spans="5:8" ht="28.5" customHeight="1">
      <c r="E57" s="7"/>
      <c r="F57" s="7"/>
      <c r="G57" s="20"/>
      <c r="H57" s="7"/>
    </row>
    <row r="58" spans="5:8" ht="28.5" customHeight="1">
      <c r="E58" s="7"/>
      <c r="F58" s="7"/>
      <c r="G58" s="20"/>
      <c r="H58" s="7"/>
    </row>
    <row r="59" spans="5:8" ht="28.5" customHeight="1">
      <c r="E59" s="7"/>
      <c r="F59" s="7"/>
      <c r="G59" s="20"/>
      <c r="H59" s="7"/>
    </row>
    <row r="60" spans="5:8" ht="28.5" customHeight="1">
      <c r="E60" s="7"/>
      <c r="F60" s="7"/>
      <c r="G60" s="20"/>
      <c r="H60" s="7"/>
    </row>
    <row r="61" spans="5:8" ht="28.5" customHeight="1">
      <c r="E61" s="7"/>
      <c r="F61" s="7"/>
      <c r="G61" s="20"/>
      <c r="H61" s="7"/>
    </row>
    <row r="62" spans="5:8" ht="28.5" customHeight="1">
      <c r="E62" s="7"/>
      <c r="F62" s="7"/>
      <c r="G62" s="20"/>
      <c r="H62" s="7"/>
    </row>
    <row r="63" spans="5:8" ht="28.5" customHeight="1">
      <c r="E63" s="7"/>
      <c r="F63" s="7"/>
      <c r="G63" s="20"/>
      <c r="H63" s="7"/>
    </row>
    <row r="64" spans="5:8" ht="28.5" customHeight="1">
      <c r="E64" s="7"/>
      <c r="F64" s="7"/>
      <c r="G64" s="20"/>
      <c r="H64" s="7"/>
    </row>
    <row r="65" spans="5:8" ht="28.5" customHeight="1">
      <c r="E65" s="7"/>
      <c r="F65" s="7"/>
      <c r="G65" s="20"/>
      <c r="H65" s="7"/>
    </row>
    <row r="66" spans="5:8" ht="28.5" customHeight="1">
      <c r="E66" s="7"/>
      <c r="F66" s="7"/>
      <c r="G66" s="20"/>
      <c r="H66" s="7"/>
    </row>
    <row r="67" spans="5:8" ht="28.5" customHeight="1">
      <c r="E67" s="7"/>
      <c r="F67" s="7"/>
      <c r="G67" s="20"/>
      <c r="H67" s="7"/>
    </row>
    <row r="68" spans="5:8" ht="28.5" customHeight="1">
      <c r="E68" s="7"/>
      <c r="F68" s="7"/>
      <c r="G68" s="20"/>
      <c r="H68" s="7"/>
    </row>
    <row r="69" spans="5:8" ht="28.5" customHeight="1">
      <c r="E69" s="7"/>
      <c r="F69" s="7"/>
      <c r="G69" s="20"/>
      <c r="H69" s="7"/>
    </row>
    <row r="70" spans="5:8" ht="28.5" customHeight="1">
      <c r="E70" s="7"/>
      <c r="F70" s="7"/>
      <c r="G70" s="20"/>
      <c r="H70" s="7"/>
    </row>
    <row r="71" spans="5:8" ht="28.5" customHeight="1">
      <c r="E71" s="7"/>
      <c r="F71" s="7"/>
      <c r="G71" s="20"/>
      <c r="H71" s="7"/>
    </row>
    <row r="72" spans="5:8" ht="28.5" customHeight="1">
      <c r="E72" s="7"/>
      <c r="F72" s="7"/>
      <c r="G72" s="20"/>
      <c r="H72" s="7"/>
    </row>
    <row r="73" spans="5:8" ht="28.5" customHeight="1">
      <c r="E73" s="7"/>
      <c r="F73" s="7"/>
      <c r="G73" s="20"/>
      <c r="H73" s="7"/>
    </row>
    <row r="74" spans="5:8" ht="28.5" customHeight="1">
      <c r="E74" s="7"/>
      <c r="F74" s="7"/>
      <c r="G74" s="20"/>
      <c r="H74" s="7"/>
    </row>
    <row r="75" spans="5:8" ht="28.5" customHeight="1">
      <c r="E75" s="7"/>
      <c r="F75" s="7"/>
      <c r="G75" s="20"/>
      <c r="H75" s="7"/>
    </row>
    <row r="76" spans="5:8" ht="28.5" customHeight="1">
      <c r="E76" s="7"/>
      <c r="F76" s="7"/>
      <c r="G76" s="20"/>
      <c r="H76" s="7"/>
    </row>
    <row r="77" spans="5:8" ht="28.5" customHeight="1">
      <c r="E77" s="7"/>
      <c r="F77" s="7"/>
      <c r="G77" s="20"/>
      <c r="H77" s="7"/>
    </row>
    <row r="78" spans="5:8" ht="28.5" customHeight="1">
      <c r="E78" s="7"/>
      <c r="F78" s="7"/>
      <c r="G78" s="20"/>
      <c r="H78" s="7"/>
    </row>
    <row r="79" spans="5:8" ht="28.5" customHeight="1">
      <c r="E79" s="7"/>
      <c r="F79" s="7"/>
      <c r="G79" s="20"/>
      <c r="H79" s="7"/>
    </row>
    <row r="80" spans="5:8" ht="28.5" customHeight="1">
      <c r="E80" s="7"/>
      <c r="F80" s="7"/>
      <c r="G80" s="20"/>
      <c r="H80" s="7"/>
    </row>
    <row r="81" spans="5:8" ht="28.5" customHeight="1">
      <c r="E81" s="7"/>
      <c r="F81" s="7"/>
      <c r="G81" s="20"/>
      <c r="H81" s="7"/>
    </row>
    <row r="82" spans="5:8" ht="28.5" customHeight="1">
      <c r="E82" s="7"/>
      <c r="F82" s="7"/>
      <c r="G82" s="20"/>
      <c r="H82" s="7"/>
    </row>
    <row r="83" spans="5:8" ht="28.5" customHeight="1">
      <c r="E83" s="7"/>
      <c r="F83" s="7"/>
      <c r="G83" s="20"/>
      <c r="H83" s="7"/>
    </row>
    <row r="84" spans="5:8" ht="28.5" customHeight="1">
      <c r="E84" s="7"/>
      <c r="F84" s="7"/>
      <c r="G84" s="20"/>
      <c r="H84" s="7"/>
    </row>
    <row r="85" ht="28.5" customHeight="1"/>
    <row r="86" ht="28.5" customHeight="1"/>
    <row r="87" ht="28.5" customHeight="1"/>
    <row r="88" ht="28.5" customHeight="1"/>
    <row r="89" ht="28.5" customHeight="1"/>
    <row r="90" ht="28.5" customHeight="1"/>
    <row r="91" ht="28.5" customHeight="1"/>
    <row r="92" ht="28.5" customHeight="1"/>
    <row r="93" ht="28.5" customHeight="1"/>
    <row r="94" ht="28.5" customHeight="1"/>
    <row r="95" ht="28.5" customHeight="1"/>
    <row r="96" ht="28.5" customHeight="1"/>
  </sheetData>
  <mergeCells count="7">
    <mergeCell ref="H11:I11"/>
    <mergeCell ref="E8:F9"/>
    <mergeCell ref="E10:F10"/>
    <mergeCell ref="E11:F11"/>
    <mergeCell ref="H8:I8"/>
    <mergeCell ref="H9:I9"/>
    <mergeCell ref="H10:I10"/>
  </mergeCells>
  <printOptions horizontalCentered="1"/>
  <pageMargins left="0.5" right="0.5" top="0.5" bottom="0.75" header="0.25" footer="0.5"/>
  <pageSetup horizontalDpi="600" verticalDpi="600" orientation="portrait" paperSize="9" scale="90" r:id="rId1"/>
  <headerFooter alignWithMargins="0">
    <oddFooter>&amp;L&amp;"Times New Roman,Bold"&amp;11The Condensed Consolidated Balance Sheet should be read in conjunction with the Annual Financial Report for the year ended 30 June 2002.</oddFooter>
  </headerFooter>
</worksheet>
</file>

<file path=xl/worksheets/sheet3.xml><?xml version="1.0" encoding="utf-8"?>
<worksheet xmlns="http://schemas.openxmlformats.org/spreadsheetml/2006/main" xmlns:r="http://schemas.openxmlformats.org/officeDocument/2006/relationships">
  <dimension ref="A1:G151"/>
  <sheetViews>
    <sheetView workbookViewId="0" topLeftCell="A1">
      <selection activeCell="A1" sqref="A1"/>
    </sheetView>
  </sheetViews>
  <sheetFormatPr defaultColWidth="9.33203125" defaultRowHeight="12.75"/>
  <cols>
    <col min="1" max="1" width="6.83203125" style="4" customWidth="1"/>
    <col min="2" max="2" width="29" style="4" customWidth="1"/>
    <col min="3" max="3" width="20.5" style="4" customWidth="1"/>
    <col min="4" max="5" width="17.83203125" style="4" customWidth="1"/>
    <col min="6" max="6" width="14.33203125" style="18" customWidth="1"/>
    <col min="7" max="7" width="5.66015625" style="4" customWidth="1"/>
    <col min="8" max="8" width="17.66015625" style="4" customWidth="1"/>
    <col min="9" max="16384" width="9.33203125" style="4" customWidth="1"/>
  </cols>
  <sheetData>
    <row r="1" s="2" customFormat="1" ht="15.75">
      <c r="A1" s="39" t="s">
        <v>54</v>
      </c>
    </row>
    <row r="2" spans="1:6" s="2" customFormat="1" ht="12.75">
      <c r="A2" s="38" t="s">
        <v>0</v>
      </c>
      <c r="F2" s="17"/>
    </row>
    <row r="3" spans="1:6" s="2" customFormat="1" ht="27" customHeight="1">
      <c r="A3" s="1" t="s">
        <v>1</v>
      </c>
      <c r="F3" s="17"/>
    </row>
    <row r="4" spans="1:6" s="2" customFormat="1" ht="14.25">
      <c r="A4" s="1" t="s">
        <v>118</v>
      </c>
      <c r="F4" s="17"/>
    </row>
    <row r="6" spans="1:7" ht="14.25" customHeight="1">
      <c r="A6" s="70" t="s">
        <v>130</v>
      </c>
      <c r="B6" s="70"/>
      <c r="C6" s="70"/>
      <c r="D6" s="70"/>
      <c r="E6" s="70"/>
      <c r="F6" s="70"/>
      <c r="G6" s="70"/>
    </row>
    <row r="7" spans="1:7" ht="12.75">
      <c r="A7" s="70"/>
      <c r="B7" s="70"/>
      <c r="C7" s="70"/>
      <c r="D7" s="70"/>
      <c r="E7" s="70"/>
      <c r="F7" s="70"/>
      <c r="G7" s="70"/>
    </row>
    <row r="8" ht="12.75">
      <c r="F8" s="16"/>
    </row>
    <row r="9" spans="6:7" ht="12.75">
      <c r="F9" s="68"/>
      <c r="G9" s="68"/>
    </row>
    <row r="10" spans="6:7" ht="12.75">
      <c r="F10" s="68" t="s">
        <v>3</v>
      </c>
      <c r="G10" s="68"/>
    </row>
    <row r="11" ht="12.75">
      <c r="F11" s="20"/>
    </row>
    <row r="12" spans="1:6" ht="12.75">
      <c r="A12" s="2" t="s">
        <v>29</v>
      </c>
      <c r="F12" s="20"/>
    </row>
    <row r="13" spans="1:6" ht="12.75">
      <c r="A13" s="4" t="s">
        <v>30</v>
      </c>
      <c r="F13" s="20">
        <v>19100</v>
      </c>
    </row>
    <row r="14" ht="12.75">
      <c r="F14" s="20"/>
    </row>
    <row r="15" spans="1:6" ht="12.75">
      <c r="A15" s="2" t="s">
        <v>31</v>
      </c>
      <c r="F15" s="20"/>
    </row>
    <row r="16" spans="1:6" ht="12.75">
      <c r="A16" s="4" t="s">
        <v>32</v>
      </c>
      <c r="F16" s="20">
        <v>5542</v>
      </c>
    </row>
    <row r="17" spans="1:7" ht="12.75">
      <c r="A17" s="4" t="s">
        <v>33</v>
      </c>
      <c r="F17" s="21">
        <v>-4566</v>
      </c>
      <c r="G17" s="22"/>
    </row>
    <row r="18" spans="1:6" ht="12.75">
      <c r="A18" s="4" t="s">
        <v>34</v>
      </c>
      <c r="F18" s="20">
        <f>SUM(F12:F17)</f>
        <v>20076</v>
      </c>
    </row>
    <row r="19" ht="12.75">
      <c r="F19" s="20"/>
    </row>
    <row r="20" spans="1:6" ht="12.75">
      <c r="A20" s="4" t="s">
        <v>35</v>
      </c>
      <c r="F20" s="20">
        <v>-10732</v>
      </c>
    </row>
    <row r="21" spans="1:6" ht="12.75">
      <c r="A21" s="4" t="s">
        <v>36</v>
      </c>
      <c r="F21" s="20">
        <v>10215</v>
      </c>
    </row>
    <row r="22" spans="1:7" s="2" customFormat="1" ht="12.75">
      <c r="A22" s="2" t="s">
        <v>40</v>
      </c>
      <c r="F22" s="23">
        <f>SUM(F18:F21)</f>
        <v>19559</v>
      </c>
      <c r="G22" s="24"/>
    </row>
    <row r="23" ht="12.75">
      <c r="F23" s="20"/>
    </row>
    <row r="24" spans="1:6" ht="12.75">
      <c r="A24" s="2" t="s">
        <v>37</v>
      </c>
      <c r="F24" s="20"/>
    </row>
    <row r="25" spans="1:6" ht="12.75">
      <c r="A25" s="4" t="s">
        <v>38</v>
      </c>
      <c r="F25" s="20">
        <v>0</v>
      </c>
    </row>
    <row r="26" spans="1:6" ht="12.75">
      <c r="A26" s="4" t="s">
        <v>39</v>
      </c>
      <c r="F26" s="20">
        <v>-3367</v>
      </c>
    </row>
    <row r="27" spans="1:7" s="2" customFormat="1" ht="12.75">
      <c r="A27" s="2" t="s">
        <v>132</v>
      </c>
      <c r="F27" s="23">
        <f>SUM(F25:F26)</f>
        <v>-3367</v>
      </c>
      <c r="G27" s="24"/>
    </row>
    <row r="28" ht="12.75">
      <c r="F28" s="20"/>
    </row>
    <row r="29" spans="1:6" ht="12.75">
      <c r="A29" s="2" t="s">
        <v>41</v>
      </c>
      <c r="F29" s="20"/>
    </row>
    <row r="30" spans="1:6" ht="12.75">
      <c r="A30" s="4" t="s">
        <v>42</v>
      </c>
      <c r="F30" s="20">
        <v>-1440</v>
      </c>
    </row>
    <row r="31" spans="1:6" ht="12.75">
      <c r="A31" s="4" t="s">
        <v>131</v>
      </c>
      <c r="F31" s="20">
        <v>2339</v>
      </c>
    </row>
    <row r="32" spans="1:7" s="2" customFormat="1" ht="12.75">
      <c r="A32" s="2" t="s">
        <v>43</v>
      </c>
      <c r="F32" s="23">
        <f>SUM(F30:F31)</f>
        <v>899</v>
      </c>
      <c r="G32" s="24"/>
    </row>
    <row r="33" ht="12.75">
      <c r="F33" s="20"/>
    </row>
    <row r="34" spans="1:6" s="2" customFormat="1" ht="12.75">
      <c r="A34" s="2" t="s">
        <v>133</v>
      </c>
      <c r="F34" s="25">
        <f>F22+F27+F32</f>
        <v>17091</v>
      </c>
    </row>
    <row r="35" s="2" customFormat="1" ht="12.75">
      <c r="F35" s="25"/>
    </row>
    <row r="36" spans="1:6" s="2" customFormat="1" ht="12.75">
      <c r="A36" s="4" t="s">
        <v>44</v>
      </c>
      <c r="B36" s="4"/>
      <c r="C36" s="4"/>
      <c r="D36" s="4"/>
      <c r="E36" s="4"/>
      <c r="F36" s="20">
        <v>6869</v>
      </c>
    </row>
    <row r="37" s="2" customFormat="1" ht="12.75">
      <c r="F37" s="25"/>
    </row>
    <row r="38" spans="1:7" s="2" customFormat="1" ht="13.5" thickBot="1">
      <c r="A38" s="2" t="s">
        <v>45</v>
      </c>
      <c r="F38" s="26">
        <f>F34+F36</f>
        <v>23960</v>
      </c>
      <c r="G38" s="27"/>
    </row>
    <row r="39" ht="13.5" thickTop="1">
      <c r="F39" s="20"/>
    </row>
    <row r="40" ht="12.75">
      <c r="F40" s="20"/>
    </row>
    <row r="41" ht="12.75">
      <c r="F41" s="20"/>
    </row>
    <row r="42" ht="12.75">
      <c r="F42" s="20"/>
    </row>
    <row r="43" ht="12.75">
      <c r="F43" s="20"/>
    </row>
    <row r="44" ht="12.75">
      <c r="F44" s="20"/>
    </row>
    <row r="45" ht="12.75">
      <c r="F45" s="20"/>
    </row>
    <row r="46" ht="12.75">
      <c r="F46" s="20"/>
    </row>
    <row r="47" ht="12.75">
      <c r="F47" s="20"/>
    </row>
    <row r="48" ht="12.75">
      <c r="F48" s="20"/>
    </row>
    <row r="49" ht="12.75">
      <c r="F49" s="20"/>
    </row>
    <row r="50" ht="12.75">
      <c r="F50" s="20"/>
    </row>
    <row r="51" ht="12.75">
      <c r="F51" s="20"/>
    </row>
    <row r="52" ht="12.75">
      <c r="F52" s="20"/>
    </row>
    <row r="53" spans="1:7" ht="12.75">
      <c r="A53" s="2" t="s">
        <v>121</v>
      </c>
      <c r="B53" s="71" t="s">
        <v>119</v>
      </c>
      <c r="C53" s="71"/>
      <c r="D53" s="71"/>
      <c r="E53" s="71"/>
      <c r="F53" s="71"/>
      <c r="G53" s="71"/>
    </row>
    <row r="54" spans="2:7" ht="12.75">
      <c r="B54" s="71"/>
      <c r="C54" s="71"/>
      <c r="D54" s="71"/>
      <c r="E54" s="71"/>
      <c r="F54" s="71"/>
      <c r="G54" s="71"/>
    </row>
    <row r="55" spans="2:7" ht="12.75">
      <c r="B55" s="60"/>
      <c r="C55" s="60"/>
      <c r="D55" s="60"/>
      <c r="E55" s="60"/>
      <c r="F55" s="60"/>
      <c r="G55" s="60"/>
    </row>
    <row r="56" spans="2:7" ht="12.75">
      <c r="B56" s="71" t="s">
        <v>120</v>
      </c>
      <c r="C56" s="71"/>
      <c r="D56" s="71"/>
      <c r="E56" s="71"/>
      <c r="F56" s="71"/>
      <c r="G56" s="71"/>
    </row>
    <row r="57" spans="1:7" ht="12.75">
      <c r="A57" s="61"/>
      <c r="B57" s="71"/>
      <c r="C57" s="71"/>
      <c r="D57" s="71"/>
      <c r="E57" s="71"/>
      <c r="F57" s="71"/>
      <c r="G57" s="71"/>
    </row>
    <row r="58" ht="12.75">
      <c r="F58" s="20"/>
    </row>
    <row r="59" ht="12.75">
      <c r="F59" s="20"/>
    </row>
    <row r="60" ht="12.75">
      <c r="F60" s="20"/>
    </row>
    <row r="61" ht="12.75">
      <c r="F61" s="20"/>
    </row>
    <row r="62" ht="12.75">
      <c r="F62" s="20"/>
    </row>
    <row r="63" ht="12.75">
      <c r="F63" s="20"/>
    </row>
    <row r="64" ht="12.75">
      <c r="F64" s="20"/>
    </row>
    <row r="65" ht="12.75">
      <c r="F65" s="20"/>
    </row>
    <row r="66" ht="12.75">
      <c r="F66" s="20"/>
    </row>
    <row r="67" ht="12.75">
      <c r="F67" s="20"/>
    </row>
    <row r="68" ht="12.75">
      <c r="F68" s="20"/>
    </row>
    <row r="69" ht="12.75">
      <c r="F69" s="20"/>
    </row>
    <row r="70" ht="12.75">
      <c r="F70" s="20"/>
    </row>
    <row r="71" ht="12.75">
      <c r="F71" s="20"/>
    </row>
    <row r="72" ht="12.75">
      <c r="F72" s="20"/>
    </row>
    <row r="73" ht="12.75">
      <c r="F73" s="20"/>
    </row>
    <row r="74" ht="12.75">
      <c r="F74" s="20"/>
    </row>
    <row r="75" ht="12.75">
      <c r="F75" s="20"/>
    </row>
    <row r="76" ht="12.75">
      <c r="F76" s="20"/>
    </row>
    <row r="77" ht="12.75">
      <c r="F77" s="20"/>
    </row>
    <row r="78" ht="12.75">
      <c r="F78" s="20"/>
    </row>
    <row r="79" ht="12.75">
      <c r="F79" s="20"/>
    </row>
    <row r="80" ht="12.75">
      <c r="F80" s="20"/>
    </row>
    <row r="81" ht="12.75">
      <c r="F81" s="20"/>
    </row>
    <row r="82" ht="12.75">
      <c r="F82" s="20"/>
    </row>
    <row r="83" ht="12.75">
      <c r="F83" s="20"/>
    </row>
    <row r="84" ht="12.75">
      <c r="F84" s="20"/>
    </row>
    <row r="85" ht="12.75">
      <c r="F85" s="20"/>
    </row>
    <row r="86" ht="12.75">
      <c r="F86" s="20"/>
    </row>
    <row r="87" ht="12.75">
      <c r="F87" s="20"/>
    </row>
    <row r="88" ht="12.75">
      <c r="F88" s="20"/>
    </row>
    <row r="89" ht="12.75">
      <c r="F89" s="20"/>
    </row>
    <row r="90" ht="12.75">
      <c r="F90" s="20"/>
    </row>
    <row r="91" ht="12.75">
      <c r="F91" s="20"/>
    </row>
    <row r="92" ht="12.75">
      <c r="F92" s="20"/>
    </row>
    <row r="93" ht="12.75">
      <c r="F93" s="20"/>
    </row>
    <row r="94" ht="12.75">
      <c r="F94" s="20"/>
    </row>
    <row r="95" ht="12.75">
      <c r="F95" s="20"/>
    </row>
    <row r="96" ht="12.75">
      <c r="F96" s="20"/>
    </row>
    <row r="97" ht="12.75">
      <c r="F97" s="20"/>
    </row>
    <row r="98" ht="12.75">
      <c r="F98" s="20"/>
    </row>
    <row r="99" ht="12.75">
      <c r="F99" s="20"/>
    </row>
    <row r="100" ht="12.75">
      <c r="F100" s="20"/>
    </row>
    <row r="101" ht="12.75">
      <c r="F101" s="20"/>
    </row>
    <row r="102" ht="12.75">
      <c r="F102" s="20"/>
    </row>
    <row r="103" ht="12.75">
      <c r="F103" s="20"/>
    </row>
    <row r="104" ht="12.75">
      <c r="F104" s="20"/>
    </row>
    <row r="105" ht="12.75">
      <c r="F105" s="20"/>
    </row>
    <row r="106" ht="12.75">
      <c r="F106" s="20"/>
    </row>
    <row r="107" ht="12.75">
      <c r="F107" s="20"/>
    </row>
    <row r="108" ht="12.75">
      <c r="F108" s="20"/>
    </row>
    <row r="109" ht="12.75">
      <c r="F109" s="20"/>
    </row>
    <row r="110" ht="12.75">
      <c r="F110" s="20"/>
    </row>
    <row r="111" ht="12.75">
      <c r="F111" s="20"/>
    </row>
    <row r="112" ht="12.75">
      <c r="F112" s="20"/>
    </row>
    <row r="113" ht="12.75">
      <c r="F113" s="20"/>
    </row>
    <row r="114" ht="12.75">
      <c r="F114" s="20"/>
    </row>
    <row r="115" ht="12.75">
      <c r="F115" s="20"/>
    </row>
    <row r="116" ht="12.75">
      <c r="F116" s="20"/>
    </row>
    <row r="117" ht="12.75">
      <c r="F117" s="20"/>
    </row>
    <row r="118" ht="12.75">
      <c r="F118" s="20"/>
    </row>
    <row r="119" ht="12.75">
      <c r="F119" s="20"/>
    </row>
    <row r="120" ht="12.75">
      <c r="F120" s="20"/>
    </row>
    <row r="121" ht="12.75">
      <c r="F121" s="20"/>
    </row>
    <row r="122" ht="12.75">
      <c r="F122" s="20"/>
    </row>
    <row r="123" ht="12.75">
      <c r="F123" s="20"/>
    </row>
    <row r="124" ht="12.75">
      <c r="F124" s="20"/>
    </row>
    <row r="125" ht="12.75">
      <c r="F125" s="20"/>
    </row>
    <row r="126" ht="12.75">
      <c r="F126" s="20"/>
    </row>
    <row r="127" ht="12.75">
      <c r="F127" s="20"/>
    </row>
    <row r="128" ht="12.75">
      <c r="F128" s="20"/>
    </row>
    <row r="129" ht="12.75">
      <c r="F129" s="20"/>
    </row>
    <row r="130" ht="12.75">
      <c r="F130" s="20"/>
    </row>
    <row r="131" ht="12.75">
      <c r="F131" s="20"/>
    </row>
    <row r="132" ht="12.75">
      <c r="F132" s="20"/>
    </row>
    <row r="133" ht="12.75">
      <c r="F133" s="20"/>
    </row>
    <row r="134" ht="12.75">
      <c r="F134" s="20"/>
    </row>
    <row r="135" ht="12.75">
      <c r="F135" s="20"/>
    </row>
    <row r="136" ht="12.75">
      <c r="F136" s="20"/>
    </row>
    <row r="137" ht="12.75">
      <c r="F137" s="20"/>
    </row>
    <row r="138" ht="12.75">
      <c r="F138" s="20"/>
    </row>
    <row r="139" ht="12.75">
      <c r="F139" s="20"/>
    </row>
    <row r="140" ht="12.75">
      <c r="F140" s="20"/>
    </row>
    <row r="141" ht="12.75">
      <c r="F141" s="20"/>
    </row>
    <row r="142" ht="12.75">
      <c r="F142" s="20"/>
    </row>
    <row r="143" ht="12.75">
      <c r="F143" s="20"/>
    </row>
    <row r="144" ht="12.75">
      <c r="F144" s="20"/>
    </row>
    <row r="145" ht="12.75">
      <c r="F145" s="20"/>
    </row>
    <row r="146" ht="12.75">
      <c r="F146" s="20"/>
    </row>
    <row r="147" ht="12.75">
      <c r="F147" s="20"/>
    </row>
    <row r="148" ht="12.75">
      <c r="F148" s="20"/>
    </row>
    <row r="149" ht="12.75">
      <c r="F149" s="20"/>
    </row>
    <row r="150" ht="12.75">
      <c r="F150" s="20"/>
    </row>
    <row r="151" ht="12.75">
      <c r="F151" s="20"/>
    </row>
  </sheetData>
  <mergeCells count="5">
    <mergeCell ref="A6:G7"/>
    <mergeCell ref="B53:G54"/>
    <mergeCell ref="B56:G57"/>
    <mergeCell ref="F9:G9"/>
    <mergeCell ref="F10:G10"/>
  </mergeCells>
  <printOptions horizontalCentered="1"/>
  <pageMargins left="0.5" right="0.5" top="0.5" bottom="0.75" header="0.2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60"/>
  <sheetViews>
    <sheetView zoomScale="90" zoomScaleNormal="90" workbookViewId="0" topLeftCell="A1">
      <selection activeCell="A1" sqref="A1"/>
    </sheetView>
  </sheetViews>
  <sheetFormatPr defaultColWidth="9.33203125" defaultRowHeight="12.75"/>
  <cols>
    <col min="1" max="1" width="5.83203125" style="4" customWidth="1"/>
    <col min="2" max="3" width="15.83203125" style="4" customWidth="1"/>
    <col min="4" max="4" width="29" style="4" customWidth="1"/>
    <col min="5" max="5" width="20" style="4" customWidth="1"/>
    <col min="6" max="7" width="20" style="4" hidden="1" customWidth="1"/>
    <col min="8" max="8" width="20" style="4" customWidth="1"/>
    <col min="9" max="9" width="20" style="2" customWidth="1"/>
    <col min="10" max="11" width="17.66015625" style="4" customWidth="1"/>
    <col min="12" max="16384" width="9.33203125" style="4" customWidth="1"/>
  </cols>
  <sheetData>
    <row r="1" spans="1:9" s="2" customFormat="1" ht="15.75">
      <c r="A1" s="39" t="s">
        <v>54</v>
      </c>
      <c r="H1" s="3"/>
      <c r="I1" s="9" t="str">
        <f>'Income Stt'!K1</f>
        <v>Date : 29 · 05 · 2003 </v>
      </c>
    </row>
    <row r="2" s="2" customFormat="1" ht="12.75">
      <c r="A2" s="38" t="s">
        <v>0</v>
      </c>
    </row>
    <row r="3" s="2" customFormat="1" ht="27" customHeight="1">
      <c r="A3" s="1" t="s">
        <v>1</v>
      </c>
    </row>
    <row r="4" s="2" customFormat="1" ht="14.25">
      <c r="A4" s="1" t="str">
        <f>'Cash Flow Stt'!A4</f>
        <v>FOR THE CUMULATIVE QUARTER ENDED 31 MARCH 2003</v>
      </c>
    </row>
    <row r="6" ht="14.25">
      <c r="A6" s="1" t="s">
        <v>47</v>
      </c>
    </row>
    <row r="8" spans="5:9" ht="25.5">
      <c r="E8" s="8" t="s">
        <v>48</v>
      </c>
      <c r="F8" s="8" t="s">
        <v>110</v>
      </c>
      <c r="G8" s="8" t="s">
        <v>49</v>
      </c>
      <c r="H8" s="8" t="s">
        <v>50</v>
      </c>
      <c r="I8" s="8" t="s">
        <v>51</v>
      </c>
    </row>
    <row r="9" spans="5:9" ht="12.75">
      <c r="E9" s="9" t="s">
        <v>3</v>
      </c>
      <c r="F9" s="9" t="s">
        <v>3</v>
      </c>
      <c r="G9" s="9" t="s">
        <v>3</v>
      </c>
      <c r="H9" s="9" t="s">
        <v>3</v>
      </c>
      <c r="I9" s="9" t="s">
        <v>3</v>
      </c>
    </row>
    <row r="10" spans="1:9" ht="12.75">
      <c r="A10" s="10"/>
      <c r="E10" s="7"/>
      <c r="F10" s="7"/>
      <c r="G10" s="7"/>
      <c r="H10" s="7"/>
      <c r="I10" s="56"/>
    </row>
    <row r="11" spans="1:9" ht="24" customHeight="1">
      <c r="A11" s="55" t="s">
        <v>53</v>
      </c>
      <c r="E11" s="7"/>
      <c r="F11" s="7"/>
      <c r="G11" s="7"/>
      <c r="H11" s="7"/>
      <c r="I11" s="56"/>
    </row>
    <row r="12" spans="1:9" s="11" customFormat="1" ht="24" customHeight="1">
      <c r="A12" s="11" t="s">
        <v>124</v>
      </c>
      <c r="E12" s="12">
        <v>40000</v>
      </c>
      <c r="F12" s="12">
        <v>0</v>
      </c>
      <c r="G12" s="12">
        <v>0</v>
      </c>
      <c r="H12" s="12">
        <v>35098</v>
      </c>
      <c r="I12" s="13">
        <f>SUM(E12:H12)</f>
        <v>75098</v>
      </c>
    </row>
    <row r="13" spans="1:9" s="11" customFormat="1" ht="24" customHeight="1">
      <c r="A13" s="11" t="s">
        <v>125</v>
      </c>
      <c r="E13" s="52">
        <v>0</v>
      </c>
      <c r="F13" s="52">
        <v>0</v>
      </c>
      <c r="G13" s="52">
        <v>0</v>
      </c>
      <c r="H13" s="52">
        <v>-107</v>
      </c>
      <c r="I13" s="53">
        <f>SUM(E13:H13)</f>
        <v>-107</v>
      </c>
    </row>
    <row r="14" spans="1:9" s="11" customFormat="1" ht="24" customHeight="1">
      <c r="A14" s="11" t="s">
        <v>126</v>
      </c>
      <c r="E14" s="12">
        <f>SUM(E12:E13)</f>
        <v>40000</v>
      </c>
      <c r="F14" s="12">
        <f>SUM(F12:F13)</f>
        <v>0</v>
      </c>
      <c r="G14" s="12">
        <f>SUM(G12:G13)</f>
        <v>0</v>
      </c>
      <c r="H14" s="12">
        <f>SUM(H12:H13)</f>
        <v>34991</v>
      </c>
      <c r="I14" s="13">
        <f>SUM(I12:I13)</f>
        <v>74991</v>
      </c>
    </row>
    <row r="15" spans="1:9" s="11" customFormat="1" ht="24" customHeight="1">
      <c r="A15" s="11" t="s">
        <v>111</v>
      </c>
      <c r="E15" s="12">
        <v>0</v>
      </c>
      <c r="F15" s="12">
        <v>0</v>
      </c>
      <c r="G15" s="12">
        <v>0</v>
      </c>
      <c r="H15" s="12">
        <v>-1440</v>
      </c>
      <c r="I15" s="13">
        <f>SUM(E15:H15)</f>
        <v>-1440</v>
      </c>
    </row>
    <row r="16" spans="1:9" s="62" customFormat="1" ht="24" customHeight="1">
      <c r="A16" s="58"/>
      <c r="E16" s="57"/>
      <c r="F16" s="57"/>
      <c r="G16" s="57"/>
      <c r="H16" s="57"/>
      <c r="I16" s="59"/>
    </row>
    <row r="17" spans="1:9" s="11" customFormat="1" ht="24" customHeight="1">
      <c r="A17" s="11" t="s">
        <v>127</v>
      </c>
      <c r="E17" s="57">
        <v>0</v>
      </c>
      <c r="F17" s="57">
        <v>0</v>
      </c>
      <c r="G17" s="57">
        <v>0</v>
      </c>
      <c r="H17" s="57">
        <f>2437+5780+4369</f>
        <v>12586</v>
      </c>
      <c r="I17" s="59">
        <f>SUM(E17:H17)</f>
        <v>12586</v>
      </c>
    </row>
    <row r="18" spans="1:9" s="55" customFormat="1" ht="24" customHeight="1" thickBot="1">
      <c r="A18" s="55" t="s">
        <v>112</v>
      </c>
      <c r="E18" s="14">
        <f>SUM(E14:E17)</f>
        <v>40000</v>
      </c>
      <c r="F18" s="14">
        <f>SUM(F14:F17)</f>
        <v>0</v>
      </c>
      <c r="G18" s="14">
        <f>SUM(G14:G17)</f>
        <v>0</v>
      </c>
      <c r="H18" s="14">
        <f>SUM(H14:H17)</f>
        <v>46137</v>
      </c>
      <c r="I18" s="14">
        <f>SUM(I14:I17)</f>
        <v>86137</v>
      </c>
    </row>
    <row r="19" spans="5:9" s="11" customFormat="1" ht="24" customHeight="1" thickTop="1">
      <c r="E19" s="57"/>
      <c r="F19" s="57"/>
      <c r="G19" s="57"/>
      <c r="H19" s="57"/>
      <c r="I19" s="57"/>
    </row>
    <row r="20" spans="5:9" s="58" customFormat="1" ht="24" customHeight="1">
      <c r="E20" s="59"/>
      <c r="F20" s="59"/>
      <c r="G20" s="59"/>
      <c r="H20" s="59"/>
      <c r="I20" s="59"/>
    </row>
    <row r="21" spans="5:9" ht="12.75">
      <c r="E21" s="7"/>
      <c r="F21" s="7"/>
      <c r="G21" s="7"/>
      <c r="H21" s="7"/>
      <c r="I21" s="56"/>
    </row>
    <row r="22" spans="5:9" ht="12.75">
      <c r="E22" s="7"/>
      <c r="F22" s="7"/>
      <c r="G22" s="7"/>
      <c r="H22" s="7"/>
      <c r="I22" s="56"/>
    </row>
    <row r="23" spans="5:9" ht="12.75">
      <c r="E23" s="7"/>
      <c r="F23" s="7"/>
      <c r="G23" s="7"/>
      <c r="H23" s="7"/>
      <c r="I23" s="56"/>
    </row>
    <row r="24" spans="5:9" ht="12.75">
      <c r="E24" s="7"/>
      <c r="F24" s="7"/>
      <c r="G24" s="7"/>
      <c r="H24" s="7"/>
      <c r="I24" s="56"/>
    </row>
    <row r="25" spans="5:9" ht="12.75">
      <c r="E25" s="7"/>
      <c r="F25" s="7"/>
      <c r="G25" s="7"/>
      <c r="H25" s="7"/>
      <c r="I25" s="56"/>
    </row>
    <row r="26" spans="5:9" ht="12.75">
      <c r="E26" s="7"/>
      <c r="F26" s="7"/>
      <c r="G26" s="7"/>
      <c r="H26" s="7"/>
      <c r="I26" s="56"/>
    </row>
    <row r="27" spans="5:9" ht="12.75">
      <c r="E27" s="7"/>
      <c r="F27" s="7"/>
      <c r="G27" s="7"/>
      <c r="H27" s="7"/>
      <c r="I27" s="56"/>
    </row>
    <row r="29" ht="3" customHeight="1"/>
    <row r="30" spans="2:7" ht="12.75">
      <c r="B30" s="60"/>
      <c r="C30" s="60"/>
      <c r="D30" s="60"/>
      <c r="E30" s="60"/>
      <c r="F30" s="60"/>
      <c r="G30" s="60"/>
    </row>
    <row r="32" ht="12.75">
      <c r="A32" s="61"/>
    </row>
    <row r="57" spans="1:9" ht="12.75">
      <c r="A57" s="2" t="s">
        <v>121</v>
      </c>
      <c r="B57" s="71" t="s">
        <v>122</v>
      </c>
      <c r="C57" s="71"/>
      <c r="D57" s="71"/>
      <c r="E57" s="71"/>
      <c r="F57" s="71"/>
      <c r="G57" s="71"/>
      <c r="H57" s="71"/>
      <c r="I57" s="71"/>
    </row>
    <row r="58" spans="2:9" ht="12.75">
      <c r="B58" s="71"/>
      <c r="C58" s="71"/>
      <c r="D58" s="71"/>
      <c r="E58" s="71"/>
      <c r="F58" s="71"/>
      <c r="G58" s="71"/>
      <c r="H58" s="71"/>
      <c r="I58" s="71"/>
    </row>
    <row r="59" spans="2:9" ht="12.75">
      <c r="B59" s="71" t="s">
        <v>123</v>
      </c>
      <c r="C59" s="71"/>
      <c r="D59" s="71"/>
      <c r="E59" s="71"/>
      <c r="F59" s="71"/>
      <c r="G59" s="71"/>
      <c r="H59" s="71"/>
      <c r="I59" s="71"/>
    </row>
    <row r="60" spans="2:9" ht="12.75">
      <c r="B60" s="71"/>
      <c r="C60" s="71"/>
      <c r="D60" s="71"/>
      <c r="E60" s="71"/>
      <c r="F60" s="71"/>
      <c r="G60" s="71"/>
      <c r="H60" s="71"/>
      <c r="I60" s="71"/>
    </row>
  </sheetData>
  <mergeCells count="2">
    <mergeCell ref="B57:I58"/>
    <mergeCell ref="B59:I60"/>
  </mergeCells>
  <printOptions horizontalCentered="1"/>
  <pageMargins left="0.26" right="0.22" top="0.5" bottom="0.75" header="0.2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PADINI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PHB FY03 Q3_Interim Financial Statements 31032003</dc:title>
  <dc:subject/>
  <dc:creator>Padini Holdings Berhad</dc:creator>
  <cp:keywords/>
  <dc:description/>
  <cp:lastModifiedBy>Megan SH Yeo</cp:lastModifiedBy>
  <cp:lastPrinted>2003-05-29T01:58:58Z</cp:lastPrinted>
  <dcterms:created xsi:type="dcterms:W3CDTF">2002-11-25T07:34:22Z</dcterms:created>
  <dcterms:modified xsi:type="dcterms:W3CDTF">2003-05-29T03:50:38Z</dcterms:modified>
  <cp:category/>
  <cp:version/>
  <cp:contentType/>
  <cp:contentStatus/>
</cp:coreProperties>
</file>